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Webinars\IP 101\Class 1 Handouts\"/>
    </mc:Choice>
  </mc:AlternateContent>
  <xr:revisionPtr revIDLastSave="0" documentId="13_ncr:1_{A2C18358-D10C-48FA-8ABF-B082954BB9CF}" xr6:coauthVersionLast="47" xr6:coauthVersionMax="47" xr10:uidLastSave="{00000000-0000-0000-0000-000000000000}"/>
  <bookViews>
    <workbookView xWindow="28680" yWindow="-120" windowWidth="25440" windowHeight="15390" xr2:uid="{00000000-000D-0000-FFFF-FFFF00000000}"/>
  </bookViews>
  <sheets>
    <sheet name="IC Risk Assessment" sheetId="1" r:id="rId1"/>
    <sheet name="RISK ASSESSMENT PRIORITY" sheetId="2" r:id="rId2"/>
    <sheet name="Defini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4d7cLZBDb53nLyNbNKECAP4sBVPBhhXQpj5UfhB6sFs="/>
    </ext>
  </extLst>
</workbook>
</file>

<file path=xl/calcChain.xml><?xml version="1.0" encoding="utf-8"?>
<calcChain xmlns="http://schemas.openxmlformats.org/spreadsheetml/2006/main">
  <c r="D19" i="2" l="1"/>
  <c r="D17" i="2"/>
  <c r="D13" i="2"/>
  <c r="D10" i="2"/>
  <c r="D8" i="2"/>
  <c r="W20" i="1"/>
  <c r="W15" i="1"/>
  <c r="W14" i="1"/>
  <c r="W13" i="1"/>
  <c r="W12" i="1"/>
  <c r="W11" i="1"/>
  <c r="W10" i="1"/>
  <c r="W9" i="1"/>
  <c r="W8" i="1"/>
  <c r="W7" i="1"/>
  <c r="W6" i="1"/>
  <c r="Y10" i="1" s="1" a="1"/>
  <c r="Y10" i="1" s="1"/>
  <c r="D12" i="2" s="1"/>
  <c r="Y12" i="1" l="1" a="1"/>
  <c r="Y12" i="1" s="1"/>
  <c r="D15" i="2" s="1"/>
  <c r="Y11" i="1" a="1"/>
  <c r="Y11" i="1" s="1"/>
  <c r="D14" i="2" s="1"/>
  <c r="Y13" i="1" a="1"/>
  <c r="Y13" i="1" s="1"/>
  <c r="D16" i="2" s="1"/>
  <c r="Y6" i="1" a="1"/>
  <c r="Y6" i="1" s="1"/>
  <c r="D6" i="2" s="1"/>
  <c r="Y14" i="1" a="1"/>
  <c r="Y14" i="1" s="1"/>
  <c r="D18" i="2" s="1"/>
  <c r="Y7" i="1" a="1"/>
  <c r="Y7" i="1" s="1"/>
  <c r="D7" i="2" s="1"/>
  <c r="Y15" i="1" a="1"/>
  <c r="Y15" i="1" s="1"/>
  <c r="D20" i="2" s="1"/>
  <c r="Y20" i="1" a="1"/>
  <c r="Y20" i="1" s="1"/>
  <c r="D21" i="2" s="1"/>
  <c r="Y9" i="1" a="1"/>
  <c r="Y9" i="1" s="1"/>
  <c r="D11" i="2" s="1"/>
  <c r="Y8" i="1" a="1"/>
  <c r="Y8" i="1" s="1"/>
  <c r="D9" i="2" s="1"/>
</calcChain>
</file>

<file path=xl/sharedStrings.xml><?xml version="1.0" encoding="utf-8"?>
<sst xmlns="http://schemas.openxmlformats.org/spreadsheetml/2006/main" count="43" uniqueCount="37">
  <si>
    <t>Infection Prevention Risk Assessment for Nursing Homes</t>
  </si>
  <si>
    <t>Month:</t>
  </si>
  <si>
    <t>Year:</t>
  </si>
  <si>
    <t>Event</t>
  </si>
  <si>
    <t>Probability of Occurrence</t>
  </si>
  <si>
    <t>x</t>
  </si>
  <si>
    <t>Severity Rating</t>
  </si>
  <si>
    <t>Current Capacity and Performance</t>
  </si>
  <si>
    <t>Return to Hosp/Worsened Condition</t>
  </si>
  <si>
    <t>Risk Score</t>
  </si>
  <si>
    <t>1
Rarely</t>
  </si>
  <si>
    <t>2
Sometimes</t>
  </si>
  <si>
    <t>3
Frequently</t>
  </si>
  <si>
    <t>4
Almost 
always/ ongoing</t>
  </si>
  <si>
    <t>5-Almost always</t>
  </si>
  <si>
    <t>1
Minimal 
Harm</t>
  </si>
  <si>
    <t>2
Some 
Harm</t>
  </si>
  <si>
    <t>3
Major 
Harm</t>
  </si>
  <si>
    <t>4
Cata-
strophic 
Harm</t>
  </si>
  <si>
    <t>5-Catastrophic harm</t>
  </si>
  <si>
    <t>1
Policy, 
Resources</t>
  </si>
  <si>
    <t>2
Policy, 
some 
Resources</t>
  </si>
  <si>
    <t xml:space="preserve">3
Policy 
Gaps, 
some 
Resources </t>
  </si>
  <si>
    <t>4
Major 
Policy 
Gaps, 
lack 
Resources</t>
  </si>
  <si>
    <t>4
Almost 
Always/
Ongoing</t>
  </si>
  <si>
    <t>RANK</t>
  </si>
  <si>
    <t>PRIORITY</t>
  </si>
  <si>
    <t>RISK ASSESSMENT PRIORITY</t>
  </si>
  <si>
    <t>EVENT</t>
  </si>
  <si>
    <t>DEFINITIONS</t>
  </si>
  <si>
    <t>Probability of Occurance</t>
  </si>
  <si>
    <t>Consider the following questions. Has the event happened in the past?  Is the event likely to occur in the future? How often does the event occur or is it likely to occur?</t>
  </si>
  <si>
    <t>Consider the following questions.  What is the impact on the patient/resident? Will the event lead to significant morbidity or mortality? Is there the potential for loss of function or loss of quality of life? What is the impact on the facility? Are there financial, legal, or regulatory issues associated with the event? What does the literature tell us abou the event?</t>
  </si>
  <si>
    <t>Current Capacity</t>
  </si>
  <si>
    <t xml:space="preserve">Consider the following questions. Do you have policies and procedures in place to address the event? Are the necessary resources (i.e. supplies, technology) readily available to address the event? Has staff been properly trained? </t>
  </si>
  <si>
    <t>Return to Hospital</t>
  </si>
  <si>
    <t>What is the likelihood the event will result in a return to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</si>
</sst>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sz val="9"/>
      <color theme="1"/>
      <name val="Arial Narrow"/>
    </font>
    <font>
      <b/>
      <sz val="9"/>
      <color theme="1"/>
      <name val="Arial Narrow"/>
    </font>
    <font>
      <sz val="11"/>
      <name val="Calibri"/>
    </font>
    <font>
      <sz val="9"/>
      <color rgb="FF574123"/>
      <name val="Arial Narrow"/>
    </font>
    <font>
      <sz val="11"/>
      <color theme="1"/>
      <name val="Calibri"/>
    </font>
    <font>
      <b/>
      <sz val="14"/>
      <color theme="1"/>
      <name val="Calibri"/>
    </font>
    <font>
      <b/>
      <sz val="12"/>
      <color theme="1"/>
      <name val="Calibri"/>
    </font>
    <font>
      <sz val="12"/>
      <color theme="1"/>
      <name val="Calibri"/>
    </font>
  </fonts>
  <fills count="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FFFFFF"/>
        <bgColor rgb="FFFFFFFF"/>
      </patternFill>
    </fill>
  </fills>
  <borders count="5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medium">
        <color rgb="FF000000"/>
      </right>
      <top/>
      <bottom/>
      <diagonal/>
    </border>
    <border>
      <left style="thin">
        <color rgb="FF000000"/>
      </left>
      <right/>
      <top/>
      <bottom/>
      <diagonal/>
    </border>
    <border>
      <left/>
      <right/>
      <top/>
      <bottom style="thin">
        <color rgb="FF000000"/>
      </bottom>
      <diagonal/>
    </border>
    <border>
      <left/>
      <right style="thin">
        <color rgb="FF000000"/>
      </right>
      <top/>
      <bottom/>
      <diagonal/>
    </border>
    <border>
      <left style="medium">
        <color theme="1"/>
      </left>
      <right style="medium">
        <color theme="1"/>
      </right>
      <top style="medium">
        <color theme="1"/>
      </top>
      <bottom style="thin">
        <color rgb="FF000000"/>
      </bottom>
      <diagonal/>
    </border>
    <border>
      <left style="medium">
        <color theme="1"/>
      </left>
      <right/>
      <top style="medium">
        <color theme="1"/>
      </top>
      <bottom style="thin">
        <color rgb="FF000000"/>
      </bottom>
      <diagonal/>
    </border>
    <border>
      <left/>
      <right/>
      <top style="medium">
        <color theme="1"/>
      </top>
      <bottom style="thin">
        <color rgb="FF000000"/>
      </bottom>
      <diagonal/>
    </border>
    <border>
      <left/>
      <right style="medium">
        <color theme="1"/>
      </right>
      <top style="medium">
        <color theme="1"/>
      </top>
      <bottom style="thin">
        <color rgb="FF000000"/>
      </bottom>
      <diagonal/>
    </border>
    <border>
      <left style="thin">
        <color rgb="FF000000"/>
      </left>
      <right style="medium">
        <color rgb="FF000000"/>
      </right>
      <top/>
      <bottom/>
      <diagonal/>
    </border>
    <border>
      <left style="medium">
        <color theme="1"/>
      </left>
      <right style="medium">
        <color theme="1"/>
      </right>
      <top style="thin">
        <color rgb="FF000000"/>
      </top>
      <bottom style="thin">
        <color rgb="FF000000"/>
      </bottom>
      <diagonal/>
    </border>
    <border>
      <left style="medium">
        <color theme="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theme="1"/>
      </right>
      <top style="thin">
        <color rgb="FF000000"/>
      </top>
      <bottom style="thin">
        <color rgb="FF000000"/>
      </bottom>
      <diagonal/>
    </border>
    <border>
      <left/>
      <right/>
      <top style="thin">
        <color rgb="FF000000"/>
      </top>
      <bottom style="thin">
        <color rgb="FF000000"/>
      </bottom>
      <diagonal/>
    </border>
    <border>
      <left style="medium">
        <color theme="1"/>
      </left>
      <right style="medium">
        <color theme="1"/>
      </right>
      <top style="thin">
        <color rgb="FF000000"/>
      </top>
      <bottom/>
      <diagonal/>
    </border>
    <border>
      <left style="medium">
        <color theme="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theme="1"/>
      </right>
      <top style="thin">
        <color rgb="FF000000"/>
      </top>
      <bottom/>
      <diagonal/>
    </border>
    <border>
      <left style="medium">
        <color theme="1"/>
      </left>
      <right style="medium">
        <color theme="1"/>
      </right>
      <top style="thin">
        <color rgb="FF000000"/>
      </top>
      <bottom style="medium">
        <color theme="1"/>
      </bottom>
      <diagonal/>
    </border>
    <border>
      <left style="medium">
        <color theme="1"/>
      </left>
      <right style="thin">
        <color rgb="FF000000"/>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style="medium">
        <color theme="1"/>
      </right>
      <top style="thin">
        <color rgb="FF000000"/>
      </top>
      <bottom style="medium">
        <color theme="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theme="1"/>
      </left>
      <right/>
      <top style="medium">
        <color theme="1"/>
      </top>
      <bottom style="medium">
        <color rgb="FF000000"/>
      </bottom>
      <diagonal/>
    </border>
    <border>
      <left/>
      <right style="medium">
        <color theme="1"/>
      </right>
      <top style="medium">
        <color theme="1"/>
      </top>
      <bottom style="medium">
        <color rgb="FF000000"/>
      </bottom>
      <diagonal/>
    </border>
    <border>
      <left style="medium">
        <color theme="1"/>
      </left>
      <right style="medium">
        <color rgb="FF000000"/>
      </right>
      <top style="thin">
        <color rgb="FF000000"/>
      </top>
      <bottom style="thin">
        <color rgb="FF000000"/>
      </bottom>
      <diagonal/>
    </border>
    <border>
      <left style="medium">
        <color rgb="FF000000"/>
      </left>
      <right style="medium">
        <color theme="1"/>
      </right>
      <top style="thin">
        <color rgb="FF000000"/>
      </top>
      <bottom style="thin">
        <color rgb="FF000000"/>
      </bottom>
      <diagonal/>
    </border>
    <border>
      <left style="medium">
        <color theme="1"/>
      </left>
      <right style="medium">
        <color rgb="FF000000"/>
      </right>
      <top style="thin">
        <color rgb="FF000000"/>
      </top>
      <bottom style="medium">
        <color theme="1"/>
      </bottom>
      <diagonal/>
    </border>
    <border>
      <left style="medium">
        <color rgb="FF000000"/>
      </left>
      <right style="medium">
        <color theme="1"/>
      </right>
      <top style="thin">
        <color rgb="FF000000"/>
      </top>
      <bottom style="medium">
        <color theme="1"/>
      </bottom>
      <diagonal/>
    </border>
  </borders>
  <cellStyleXfs count="1">
    <xf numFmtId="0" fontId="0" fillId="0" borderId="0"/>
  </cellStyleXfs>
  <cellXfs count="108">
    <xf numFmtId="0" fontId="0" fillId="0" borderId="0" xfId="0"/>
    <xf numFmtId="0" fontId="1" fillId="0" borderId="1" xfId="0" applyFont="1" applyBorder="1"/>
    <xf numFmtId="0" fontId="1" fillId="0" borderId="2" xfId="0" applyFont="1" applyBorder="1"/>
    <xf numFmtId="0" fontId="1" fillId="0" borderId="3" xfId="0" applyFont="1" applyBorder="1"/>
    <xf numFmtId="0" fontId="2" fillId="0" borderId="4" xfId="0" applyFont="1" applyBorder="1"/>
    <xf numFmtId="0" fontId="2" fillId="2" borderId="11" xfId="0" applyFont="1" applyFill="1" applyBorder="1"/>
    <xf numFmtId="0" fontId="2" fillId="2" borderId="12" xfId="0" applyFont="1" applyFill="1" applyBorder="1"/>
    <xf numFmtId="0" fontId="2" fillId="2" borderId="13" xfId="0" applyFont="1" applyFill="1" applyBorder="1"/>
    <xf numFmtId="0" fontId="2" fillId="0" borderId="14" xfId="0" applyFont="1" applyBorder="1"/>
    <xf numFmtId="0" fontId="1" fillId="0" borderId="4" xfId="0" applyFont="1" applyBorder="1"/>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1" fillId="2" borderId="13" xfId="0" applyFont="1" applyFill="1" applyBorder="1" applyAlignment="1">
      <alignment horizontal="right"/>
    </xf>
    <xf numFmtId="0" fontId="1" fillId="2" borderId="16" xfId="0" applyFont="1" applyFill="1" applyBorder="1" applyAlignment="1">
      <alignment horizontal="right"/>
    </xf>
    <xf numFmtId="0" fontId="1" fillId="2" borderId="13" xfId="0" applyFont="1" applyFill="1" applyBorder="1" applyAlignment="1">
      <alignment horizontal="left"/>
    </xf>
    <xf numFmtId="0" fontId="1" fillId="2" borderId="13" xfId="0" applyFont="1" applyFill="1" applyBorder="1"/>
    <xf numFmtId="0" fontId="1" fillId="2" borderId="16" xfId="0" applyFont="1" applyFill="1" applyBorder="1"/>
    <xf numFmtId="0" fontId="1" fillId="2" borderId="17" xfId="0" applyFont="1" applyFill="1" applyBorder="1"/>
    <xf numFmtId="0" fontId="1" fillId="0" borderId="14" xfId="0" applyFont="1" applyBorder="1"/>
    <xf numFmtId="0" fontId="2" fillId="0" borderId="4" xfId="0" applyFont="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1" fillId="0" borderId="4" xfId="0" applyFont="1" applyBorder="1" applyAlignment="1">
      <alignment wrapText="1"/>
    </xf>
    <xf numFmtId="0" fontId="1" fillId="2" borderId="23" xfId="0" applyFont="1" applyFill="1" applyBorder="1" applyAlignment="1">
      <alignment horizont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23" xfId="0" applyFont="1" applyFill="1" applyBorder="1" applyAlignment="1">
      <alignment wrapText="1"/>
    </xf>
    <xf numFmtId="0" fontId="1" fillId="0" borderId="0" xfId="0" applyFont="1" applyAlignment="1">
      <alignment horizontal="center" wrapText="1"/>
    </xf>
    <xf numFmtId="0" fontId="1" fillId="0" borderId="0" xfId="0" applyFont="1" applyAlignment="1">
      <alignment wrapText="1"/>
    </xf>
    <xf numFmtId="0" fontId="1" fillId="0" borderId="22" xfId="0" applyFont="1" applyBorder="1" applyAlignment="1">
      <alignment wrapText="1"/>
    </xf>
    <xf numFmtId="0" fontId="1" fillId="2" borderId="23" xfId="0" applyFont="1" applyFill="1" applyBorder="1" applyAlignment="1">
      <alignment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4"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0" xfId="0" applyFont="1" applyAlignment="1">
      <alignment horizontal="center"/>
    </xf>
    <xf numFmtId="0" fontId="4" fillId="0" borderId="0" xfId="0" applyFont="1" applyAlignment="1">
      <alignment horizontal="center"/>
    </xf>
    <xf numFmtId="0" fontId="1" fillId="3" borderId="13" xfId="0" applyFont="1" applyFill="1" applyBorder="1" applyAlignment="1">
      <alignment horizontal="center"/>
    </xf>
    <xf numFmtId="0" fontId="1" fillId="2" borderId="28" xfId="0" applyFont="1" applyFill="1" applyBorder="1" applyAlignment="1">
      <alignment vertical="center" wrapText="1"/>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1" fillId="2" borderId="32" xfId="0" applyFont="1" applyFill="1" applyBorder="1" applyAlignment="1">
      <alignment wrapText="1"/>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5" fillId="0" borderId="0" xfId="0" applyFont="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 fillId="0" borderId="0" xfId="0" applyFont="1"/>
    <xf numFmtId="0" fontId="1" fillId="0" borderId="4" xfId="0" applyFont="1" applyBorder="1" applyAlignment="1">
      <alignment vertical="center"/>
    </xf>
    <xf numFmtId="0" fontId="1" fillId="0" borderId="42" xfId="0" applyFont="1" applyBorder="1" applyAlignment="1">
      <alignment vertical="center"/>
    </xf>
    <xf numFmtId="0" fontId="7" fillId="4" borderId="44" xfId="0" applyFont="1" applyFill="1" applyBorder="1" applyAlignment="1">
      <alignment horizontal="center" vertical="center"/>
    </xf>
    <xf numFmtId="0" fontId="1" fillId="0" borderId="43" xfId="0" applyFont="1" applyBorder="1" applyAlignment="1">
      <alignment vertical="center"/>
    </xf>
    <xf numFmtId="0" fontId="1" fillId="0" borderId="14" xfId="0" applyFont="1" applyBorder="1" applyAlignment="1">
      <alignment vertical="center"/>
    </xf>
    <xf numFmtId="0" fontId="5" fillId="0" borderId="0" xfId="0" applyFont="1" applyAlignment="1">
      <alignment vertical="center"/>
    </xf>
    <xf numFmtId="0" fontId="2" fillId="0" borderId="42" xfId="0" applyFont="1" applyBorder="1" applyAlignment="1">
      <alignment horizontal="center" vertical="center"/>
    </xf>
    <xf numFmtId="0" fontId="8" fillId="5" borderId="45" xfId="0" applyFont="1" applyFill="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1" fillId="0" borderId="4" xfId="0" applyFont="1" applyBorder="1" applyAlignment="1">
      <alignmen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0" fontId="1" fillId="0" borderId="14" xfId="0" applyFont="1" applyBorder="1" applyAlignment="1">
      <alignment vertical="center" wrapText="1"/>
    </xf>
    <xf numFmtId="0" fontId="8" fillId="5" borderId="46" xfId="0" applyFont="1" applyFill="1" applyBorder="1" applyAlignment="1">
      <alignment horizontal="center" vertical="center"/>
    </xf>
    <xf numFmtId="0" fontId="1" fillId="0" borderId="42" xfId="0" applyFont="1" applyBorder="1"/>
    <xf numFmtId="0" fontId="1" fillId="0" borderId="0" xfId="0" applyFont="1"/>
    <xf numFmtId="0" fontId="1" fillId="0" borderId="43" xfId="0" applyFont="1" applyBorder="1"/>
    <xf numFmtId="0" fontId="1" fillId="0" borderId="47" xfId="0" applyFont="1" applyBorder="1"/>
    <xf numFmtId="0" fontId="1" fillId="0" borderId="48" xfId="0" applyFont="1" applyBorder="1"/>
    <xf numFmtId="0" fontId="1" fillId="0" borderId="49" xfId="0" applyFont="1" applyBorder="1"/>
    <xf numFmtId="0" fontId="6" fillId="0" borderId="0" xfId="0" applyFont="1"/>
    <xf numFmtId="0" fontId="8" fillId="5" borderId="52" xfId="0" applyFont="1" applyFill="1" applyBorder="1" applyAlignment="1">
      <alignment horizontal="left" vertical="top"/>
    </xf>
    <xf numFmtId="0" fontId="8" fillId="5" borderId="53" xfId="0" applyFont="1" applyFill="1" applyBorder="1" applyAlignment="1">
      <alignment horizontal="left" vertical="top" wrapText="1"/>
    </xf>
    <xf numFmtId="0" fontId="8" fillId="5" borderId="54" xfId="0" applyFont="1" applyFill="1" applyBorder="1" applyAlignment="1">
      <alignment horizontal="left" vertical="top"/>
    </xf>
    <xf numFmtId="0" fontId="8" fillId="5" borderId="55" xfId="0" applyFont="1" applyFill="1" applyBorder="1" applyAlignment="1">
      <alignment horizontal="left" vertical="top" wrapText="1"/>
    </xf>
    <xf numFmtId="0" fontId="2" fillId="2" borderId="19" xfId="0" applyFont="1" applyFill="1" applyBorder="1" applyAlignment="1">
      <alignment horizontal="center" vertical="center"/>
    </xf>
    <xf numFmtId="0" fontId="3" fillId="0" borderId="20" xfId="0" applyFont="1" applyBorder="1"/>
    <xf numFmtId="0" fontId="3" fillId="0" borderId="21" xfId="0" applyFont="1" applyBorder="1"/>
    <xf numFmtId="0" fontId="2" fillId="0" borderId="19" xfId="0" applyFont="1" applyBorder="1" applyAlignment="1">
      <alignment horizontal="center" vertical="center"/>
    </xf>
    <xf numFmtId="0" fontId="2" fillId="2" borderId="5" xfId="0" applyFont="1" applyFill="1" applyBorder="1" applyAlignment="1">
      <alignment horizontal="left" vertical="center"/>
    </xf>
    <xf numFmtId="0" fontId="3" fillId="0" borderId="6" xfId="0" applyFont="1" applyBorder="1"/>
    <xf numFmtId="0" fontId="3" fillId="0" borderId="7" xfId="0" applyFont="1" applyBorder="1"/>
    <xf numFmtId="0" fontId="2" fillId="2" borderId="8" xfId="0" applyFont="1" applyFill="1" applyBorder="1" applyAlignment="1">
      <alignment horizontal="right"/>
    </xf>
    <xf numFmtId="0" fontId="2" fillId="2" borderId="9" xfId="0" applyFont="1" applyFill="1" applyBorder="1" applyAlignment="1">
      <alignment horizontal="left"/>
    </xf>
    <xf numFmtId="0" fontId="3" fillId="0" borderId="10" xfId="0" applyFont="1" applyBorder="1"/>
    <xf numFmtId="0" fontId="6" fillId="0" borderId="0" xfId="0" applyFont="1" applyAlignment="1">
      <alignment horizontal="center"/>
    </xf>
    <xf numFmtId="0" fontId="0" fillId="0" borderId="0" xfId="0"/>
    <xf numFmtId="0" fontId="7" fillId="4" borderId="50" xfId="0" applyFont="1" applyFill="1" applyBorder="1" applyAlignment="1">
      <alignment horizontal="center" vertical="center"/>
    </xf>
    <xf numFmtId="0" fontId="3" fillId="0" borderId="5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B24" sqref="B24"/>
    </sheetView>
  </sheetViews>
  <sheetFormatPr defaultColWidth="14.44140625" defaultRowHeight="15" customHeight="1" x14ac:dyDescent="0.3"/>
  <cols>
    <col min="1" max="1" width="0.88671875" customWidth="1"/>
    <col min="2" max="2" width="16.109375" customWidth="1"/>
    <col min="3" max="3" width="5.33203125" customWidth="1"/>
    <col min="4" max="4" width="7.88671875" customWidth="1"/>
    <col min="5" max="5" width="7.5546875" customWidth="1"/>
    <col min="6" max="6" width="6.44140625" customWidth="1"/>
    <col min="7" max="7" width="8.6640625" hidden="1" customWidth="1"/>
    <col min="8" max="8" width="6" customWidth="1"/>
    <col min="9" max="9" width="4.6640625" customWidth="1"/>
    <col min="10" max="10" width="4.5546875" customWidth="1"/>
    <col min="11" max="11" width="5.88671875" customWidth="1"/>
    <col min="12" max="12" width="8.6640625" hidden="1" customWidth="1"/>
    <col min="13" max="14" width="7.33203125" customWidth="1"/>
    <col min="15" max="15" width="7.6640625" customWidth="1"/>
    <col min="16" max="16" width="8" customWidth="1"/>
    <col min="17" max="17" width="8.6640625" hidden="1" customWidth="1"/>
    <col min="18" max="18" width="4.6640625" customWidth="1"/>
    <col min="19" max="19" width="7.88671875" customWidth="1"/>
    <col min="20" max="20" width="7.33203125" customWidth="1"/>
    <col min="21" max="21" width="6.44140625" customWidth="1"/>
    <col min="22" max="22" width="8" customWidth="1"/>
    <col min="23" max="25" width="8.88671875" hidden="1" customWidth="1"/>
    <col min="26" max="26" width="0.88671875" customWidth="1"/>
  </cols>
  <sheetData>
    <row r="1" spans="1:26" ht="4.5" customHeight="1" x14ac:dyDescent="0.3">
      <c r="A1" s="1"/>
      <c r="B1" s="2"/>
      <c r="C1" s="2"/>
      <c r="D1" s="2"/>
      <c r="E1" s="2"/>
      <c r="F1" s="2"/>
      <c r="G1" s="2"/>
      <c r="H1" s="2"/>
      <c r="I1" s="2"/>
      <c r="J1" s="2"/>
      <c r="K1" s="2"/>
      <c r="L1" s="2"/>
      <c r="M1" s="2"/>
      <c r="N1" s="2"/>
      <c r="O1" s="2"/>
      <c r="P1" s="2"/>
      <c r="Q1" s="2"/>
      <c r="R1" s="2"/>
      <c r="S1" s="2"/>
      <c r="T1" s="2"/>
      <c r="U1" s="2"/>
      <c r="V1" s="2"/>
      <c r="W1" s="2"/>
      <c r="X1" s="2"/>
      <c r="Y1" s="2"/>
      <c r="Z1" s="3"/>
    </row>
    <row r="2" spans="1:26" ht="14.4" x14ac:dyDescent="0.3">
      <c r="A2" s="4"/>
      <c r="B2" s="98" t="s">
        <v>0</v>
      </c>
      <c r="C2" s="99"/>
      <c r="D2" s="99"/>
      <c r="E2" s="99"/>
      <c r="F2" s="99"/>
      <c r="G2" s="99"/>
      <c r="H2" s="99"/>
      <c r="I2" s="99"/>
      <c r="J2" s="100"/>
      <c r="K2" s="101" t="s">
        <v>1</v>
      </c>
      <c r="L2" s="99"/>
      <c r="M2" s="100"/>
      <c r="N2" s="102"/>
      <c r="O2" s="103"/>
      <c r="P2" s="5"/>
      <c r="Q2" s="5"/>
      <c r="R2" s="101" t="s">
        <v>2</v>
      </c>
      <c r="S2" s="100"/>
      <c r="T2" s="102"/>
      <c r="U2" s="103"/>
      <c r="V2" s="6"/>
      <c r="W2" s="7"/>
      <c r="X2" s="7"/>
      <c r="Y2" s="7"/>
      <c r="Z2" s="8"/>
    </row>
    <row r="3" spans="1:26" ht="14.4" x14ac:dyDescent="0.3">
      <c r="A3" s="9"/>
      <c r="B3" s="10"/>
      <c r="C3" s="11"/>
      <c r="D3" s="11"/>
      <c r="E3" s="11"/>
      <c r="F3" s="11"/>
      <c r="G3" s="12"/>
      <c r="H3" s="11"/>
      <c r="I3" s="11"/>
      <c r="J3" s="11"/>
      <c r="K3" s="13"/>
      <c r="L3" s="14"/>
      <c r="M3" s="13"/>
      <c r="N3" s="15"/>
      <c r="O3" s="15"/>
      <c r="P3" s="16"/>
      <c r="Q3" s="17"/>
      <c r="R3" s="13"/>
      <c r="S3" s="13"/>
      <c r="T3" s="15"/>
      <c r="U3" s="15"/>
      <c r="V3" s="18"/>
      <c r="W3" s="16"/>
      <c r="X3" s="16"/>
      <c r="Y3" s="16"/>
      <c r="Z3" s="19"/>
    </row>
    <row r="4" spans="1:26" ht="14.4" x14ac:dyDescent="0.3">
      <c r="A4" s="20"/>
      <c r="B4" s="21" t="s">
        <v>3</v>
      </c>
      <c r="C4" s="94" t="s">
        <v>4</v>
      </c>
      <c r="D4" s="95"/>
      <c r="E4" s="95"/>
      <c r="F4" s="96"/>
      <c r="G4" s="22" t="s">
        <v>5</v>
      </c>
      <c r="H4" s="94" t="s">
        <v>6</v>
      </c>
      <c r="I4" s="95"/>
      <c r="J4" s="95"/>
      <c r="K4" s="96"/>
      <c r="L4" s="22" t="s">
        <v>5</v>
      </c>
      <c r="M4" s="94" t="s">
        <v>7</v>
      </c>
      <c r="N4" s="95"/>
      <c r="O4" s="95"/>
      <c r="P4" s="96"/>
      <c r="Q4" s="22"/>
      <c r="R4" s="97" t="s">
        <v>8</v>
      </c>
      <c r="S4" s="95"/>
      <c r="T4" s="95"/>
      <c r="U4" s="96"/>
      <c r="V4" s="21" t="s">
        <v>9</v>
      </c>
      <c r="W4" s="23"/>
      <c r="X4" s="23"/>
      <c r="Y4" s="23"/>
      <c r="Z4" s="24"/>
    </row>
    <row r="5" spans="1:26" ht="79.2" x14ac:dyDescent="0.3">
      <c r="A5" s="25"/>
      <c r="B5" s="26"/>
      <c r="C5" s="27" t="s">
        <v>10</v>
      </c>
      <c r="D5" s="28" t="s">
        <v>11</v>
      </c>
      <c r="E5" s="28" t="s">
        <v>12</v>
      </c>
      <c r="F5" s="29" t="s">
        <v>13</v>
      </c>
      <c r="G5" s="30" t="s">
        <v>14</v>
      </c>
      <c r="H5" s="27" t="s">
        <v>15</v>
      </c>
      <c r="I5" s="28" t="s">
        <v>16</v>
      </c>
      <c r="J5" s="28" t="s">
        <v>17</v>
      </c>
      <c r="K5" s="29" t="s">
        <v>18</v>
      </c>
      <c r="L5" s="30" t="s">
        <v>19</v>
      </c>
      <c r="M5" s="27" t="s">
        <v>20</v>
      </c>
      <c r="N5" s="28" t="s">
        <v>21</v>
      </c>
      <c r="O5" s="28" t="s">
        <v>22</v>
      </c>
      <c r="P5" s="29" t="s">
        <v>23</v>
      </c>
      <c r="Q5" s="30"/>
      <c r="R5" s="31" t="s">
        <v>10</v>
      </c>
      <c r="S5" s="32" t="s">
        <v>11</v>
      </c>
      <c r="T5" s="32" t="s">
        <v>12</v>
      </c>
      <c r="U5" s="33" t="s">
        <v>24</v>
      </c>
      <c r="V5" s="34"/>
      <c r="W5" s="35" t="s">
        <v>25</v>
      </c>
      <c r="X5" s="35" t="s">
        <v>26</v>
      </c>
      <c r="Y5" s="36"/>
      <c r="Z5" s="37"/>
    </row>
    <row r="6" spans="1:26" ht="14.4" x14ac:dyDescent="0.3">
      <c r="A6" s="9"/>
      <c r="B6" s="38"/>
      <c r="C6" s="39"/>
      <c r="D6" s="40"/>
      <c r="E6" s="40"/>
      <c r="F6" s="41"/>
      <c r="G6" s="42"/>
      <c r="H6" s="39"/>
      <c r="I6" s="40"/>
      <c r="J6" s="40"/>
      <c r="K6" s="41"/>
      <c r="L6" s="42"/>
      <c r="M6" s="39"/>
      <c r="N6" s="40"/>
      <c r="O6" s="40"/>
      <c r="P6" s="41"/>
      <c r="Q6" s="42"/>
      <c r="R6" s="43"/>
      <c r="S6" s="40"/>
      <c r="T6" s="40"/>
      <c r="U6" s="41"/>
      <c r="V6" s="44"/>
      <c r="W6" s="45" t="e">
        <f t="shared" ref="W6:W15" si="0">RANK(V6,$V$6:$V$20)+COUNTIF($V$6:V6,V6)-1</f>
        <v>#N/A</v>
      </c>
      <c r="X6" s="45">
        <v>1</v>
      </c>
      <c r="Y6" s="46" t="e">
        <f t="array" ref="Y6">INDEX(B:B,MATCH(SMALL(W:W,1),W:W,0))</f>
        <v>#N/A</v>
      </c>
      <c r="Z6" s="19"/>
    </row>
    <row r="7" spans="1:26" ht="14.4" x14ac:dyDescent="0.3">
      <c r="A7" s="9"/>
      <c r="B7" s="38"/>
      <c r="C7" s="39"/>
      <c r="D7" s="40"/>
      <c r="E7" s="40"/>
      <c r="F7" s="41"/>
      <c r="G7" s="42"/>
      <c r="H7" s="39"/>
      <c r="I7" s="40"/>
      <c r="J7" s="40"/>
      <c r="K7" s="41"/>
      <c r="L7" s="42"/>
      <c r="M7" s="39"/>
      <c r="N7" s="40"/>
      <c r="O7" s="40"/>
      <c r="P7" s="41"/>
      <c r="Q7" s="42"/>
      <c r="R7" s="43"/>
      <c r="S7" s="40"/>
      <c r="T7" s="40"/>
      <c r="U7" s="41"/>
      <c r="V7" s="44"/>
      <c r="W7" s="45" t="e">
        <f t="shared" si="0"/>
        <v>#N/A</v>
      </c>
      <c r="X7" s="45">
        <v>2</v>
      </c>
      <c r="Y7" s="46" t="e">
        <f t="array" ref="Y7">INDEX(B:B,MATCH(SMALL(W:W,2),W:W,0))</f>
        <v>#N/A</v>
      </c>
      <c r="Z7" s="19"/>
    </row>
    <row r="8" spans="1:26" ht="14.4" x14ac:dyDescent="0.3">
      <c r="A8" s="9"/>
      <c r="B8" s="38"/>
      <c r="C8" s="39"/>
      <c r="D8" s="40"/>
      <c r="E8" s="40"/>
      <c r="F8" s="41"/>
      <c r="G8" s="42"/>
      <c r="H8" s="39"/>
      <c r="I8" s="40"/>
      <c r="J8" s="40"/>
      <c r="K8" s="41"/>
      <c r="L8" s="42"/>
      <c r="M8" s="39"/>
      <c r="N8" s="40"/>
      <c r="O8" s="40"/>
      <c r="P8" s="41"/>
      <c r="Q8" s="42"/>
      <c r="R8" s="43"/>
      <c r="S8" s="40"/>
      <c r="T8" s="40"/>
      <c r="U8" s="41"/>
      <c r="V8" s="44"/>
      <c r="W8" s="45" t="e">
        <f t="shared" si="0"/>
        <v>#N/A</v>
      </c>
      <c r="X8" s="45">
        <v>4</v>
      </c>
      <c r="Y8" s="46" t="e">
        <f t="array" ref="Y8">INDEX(B:B,MATCH(SMALL(W:W,4),W:W,0))</f>
        <v>#N/A</v>
      </c>
      <c r="Z8" s="19"/>
    </row>
    <row r="9" spans="1:26" ht="14.4" x14ac:dyDescent="0.3">
      <c r="A9" s="9"/>
      <c r="B9" s="38"/>
      <c r="C9" s="39"/>
      <c r="D9" s="40"/>
      <c r="E9" s="40"/>
      <c r="F9" s="41"/>
      <c r="G9" s="42"/>
      <c r="H9" s="39"/>
      <c r="I9" s="40"/>
      <c r="J9" s="40"/>
      <c r="K9" s="41"/>
      <c r="L9" s="42"/>
      <c r="M9" s="39"/>
      <c r="N9" s="40"/>
      <c r="O9" s="40"/>
      <c r="P9" s="41"/>
      <c r="Q9" s="42"/>
      <c r="R9" s="43"/>
      <c r="S9" s="40"/>
      <c r="T9" s="40"/>
      <c r="U9" s="41"/>
      <c r="V9" s="44"/>
      <c r="W9" s="45" t="e">
        <f t="shared" si="0"/>
        <v>#N/A</v>
      </c>
      <c r="X9" s="45">
        <v>6</v>
      </c>
      <c r="Y9" s="46" t="e">
        <f t="array" ref="Y9">INDEX(B:B,MATCH(SMALL(W:W,6),W:W,0))</f>
        <v>#N/A</v>
      </c>
      <c r="Z9" s="19"/>
    </row>
    <row r="10" spans="1:26" ht="14.4" x14ac:dyDescent="0.3">
      <c r="A10" s="9"/>
      <c r="B10" s="38"/>
      <c r="C10" s="39"/>
      <c r="D10" s="40"/>
      <c r="E10" s="40"/>
      <c r="F10" s="41"/>
      <c r="G10" s="42"/>
      <c r="H10" s="39"/>
      <c r="I10" s="40"/>
      <c r="J10" s="40"/>
      <c r="K10" s="41"/>
      <c r="L10" s="42"/>
      <c r="M10" s="39"/>
      <c r="N10" s="40"/>
      <c r="O10" s="40"/>
      <c r="P10" s="41"/>
      <c r="Q10" s="42"/>
      <c r="R10" s="43"/>
      <c r="S10" s="40"/>
      <c r="T10" s="40"/>
      <c r="U10" s="41"/>
      <c r="V10" s="44"/>
      <c r="W10" s="47" t="e">
        <f t="shared" si="0"/>
        <v>#N/A</v>
      </c>
      <c r="X10" s="45">
        <v>7</v>
      </c>
      <c r="Y10" s="46" t="e">
        <f t="array" ref="Y10">INDEX(B:B,MATCH(SMALL(W:W,7),W:W,0))</f>
        <v>#N/A</v>
      </c>
      <c r="Z10" s="19"/>
    </row>
    <row r="11" spans="1:26" ht="14.4" x14ac:dyDescent="0.3">
      <c r="A11" s="9"/>
      <c r="B11" s="38"/>
      <c r="C11" s="39"/>
      <c r="D11" s="40"/>
      <c r="E11" s="40"/>
      <c r="F11" s="41"/>
      <c r="G11" s="42"/>
      <c r="H11" s="39"/>
      <c r="I11" s="40"/>
      <c r="J11" s="40"/>
      <c r="K11" s="41"/>
      <c r="L11" s="42"/>
      <c r="M11" s="39"/>
      <c r="N11" s="40"/>
      <c r="O11" s="40"/>
      <c r="P11" s="41"/>
      <c r="Q11" s="42"/>
      <c r="R11" s="43"/>
      <c r="S11" s="40"/>
      <c r="T11" s="40"/>
      <c r="U11" s="41"/>
      <c r="V11" s="44"/>
      <c r="W11" s="45" t="e">
        <f t="shared" si="0"/>
        <v>#N/A</v>
      </c>
      <c r="X11" s="45">
        <v>9</v>
      </c>
      <c r="Y11" s="46" t="e">
        <f t="array" ref="Y11">INDEX(B:B,MATCH(SMALL(W:W,9),W:W,0))</f>
        <v>#N/A</v>
      </c>
      <c r="Z11" s="19"/>
    </row>
    <row r="12" spans="1:26" ht="14.4" x14ac:dyDescent="0.3">
      <c r="A12" s="9"/>
      <c r="B12" s="38"/>
      <c r="C12" s="39"/>
      <c r="D12" s="40"/>
      <c r="E12" s="40"/>
      <c r="F12" s="41"/>
      <c r="G12" s="42"/>
      <c r="H12" s="39"/>
      <c r="I12" s="40"/>
      <c r="J12" s="40"/>
      <c r="K12" s="41"/>
      <c r="L12" s="42"/>
      <c r="M12" s="39"/>
      <c r="N12" s="40"/>
      <c r="O12" s="40"/>
      <c r="P12" s="41"/>
      <c r="Q12" s="42"/>
      <c r="R12" s="43"/>
      <c r="S12" s="40"/>
      <c r="T12" s="40"/>
      <c r="U12" s="41"/>
      <c r="V12" s="44"/>
      <c r="W12" s="45" t="e">
        <f t="shared" si="0"/>
        <v>#N/A</v>
      </c>
      <c r="X12" s="45">
        <v>10</v>
      </c>
      <c r="Y12" s="46" t="e">
        <f t="array" ref="Y12">INDEX(B:B,MATCH(SMALL(W:W,10),W:W,0))</f>
        <v>#N/A</v>
      </c>
      <c r="Z12" s="19"/>
    </row>
    <row r="13" spans="1:26" ht="14.4" x14ac:dyDescent="0.3">
      <c r="A13" s="9"/>
      <c r="B13" s="38"/>
      <c r="C13" s="39"/>
      <c r="D13" s="40"/>
      <c r="E13" s="40"/>
      <c r="F13" s="41"/>
      <c r="G13" s="42"/>
      <c r="H13" s="39"/>
      <c r="I13" s="40"/>
      <c r="J13" s="40"/>
      <c r="K13" s="41"/>
      <c r="L13" s="42"/>
      <c r="M13" s="39"/>
      <c r="N13" s="40"/>
      <c r="O13" s="40"/>
      <c r="P13" s="41"/>
      <c r="Q13" s="42"/>
      <c r="R13" s="43"/>
      <c r="S13" s="40"/>
      <c r="T13" s="40"/>
      <c r="U13" s="41"/>
      <c r="V13" s="44"/>
      <c r="W13" s="45" t="e">
        <f t="shared" si="0"/>
        <v>#N/A</v>
      </c>
      <c r="X13" s="45">
        <v>11</v>
      </c>
      <c r="Y13" s="46" t="e">
        <f t="array" ref="Y13">INDEX(B:B,MATCH(SMALL(W:W,11),W:W,0))</f>
        <v>#N/A</v>
      </c>
      <c r="Z13" s="19"/>
    </row>
    <row r="14" spans="1:26" ht="14.4" x14ac:dyDescent="0.3">
      <c r="A14" s="9"/>
      <c r="B14" s="38"/>
      <c r="C14" s="39"/>
      <c r="D14" s="40"/>
      <c r="E14" s="40"/>
      <c r="F14" s="41"/>
      <c r="G14" s="42"/>
      <c r="H14" s="39"/>
      <c r="I14" s="40"/>
      <c r="J14" s="40"/>
      <c r="K14" s="41"/>
      <c r="L14" s="42"/>
      <c r="M14" s="39"/>
      <c r="N14" s="40"/>
      <c r="O14" s="40"/>
      <c r="P14" s="41"/>
      <c r="Q14" s="42"/>
      <c r="R14" s="43"/>
      <c r="S14" s="40"/>
      <c r="T14" s="40"/>
      <c r="U14" s="41"/>
      <c r="V14" s="44"/>
      <c r="W14" s="45" t="e">
        <f t="shared" si="0"/>
        <v>#N/A</v>
      </c>
      <c r="X14" s="45">
        <v>13</v>
      </c>
      <c r="Y14" s="46" t="e">
        <f t="array" ref="Y14">INDEX(B:B,MATCH(SMALL(W:W,13),W:W,0))</f>
        <v>#N/A</v>
      </c>
      <c r="Z14" s="19"/>
    </row>
    <row r="15" spans="1:26" ht="14.4" x14ac:dyDescent="0.3">
      <c r="A15" s="9"/>
      <c r="B15" s="38"/>
      <c r="C15" s="39"/>
      <c r="D15" s="40"/>
      <c r="E15" s="40"/>
      <c r="F15" s="41"/>
      <c r="G15" s="42"/>
      <c r="H15" s="39"/>
      <c r="I15" s="40"/>
      <c r="J15" s="40"/>
      <c r="K15" s="41"/>
      <c r="L15" s="42"/>
      <c r="M15" s="39"/>
      <c r="N15" s="40"/>
      <c r="O15" s="40"/>
      <c r="P15" s="41"/>
      <c r="Q15" s="42"/>
      <c r="R15" s="43"/>
      <c r="S15" s="40"/>
      <c r="T15" s="40"/>
      <c r="U15" s="41"/>
      <c r="V15" s="44"/>
      <c r="W15" s="45" t="e">
        <f t="shared" si="0"/>
        <v>#N/A</v>
      </c>
      <c r="X15" s="45">
        <v>15</v>
      </c>
      <c r="Y15" s="46" t="e">
        <f t="array" ref="Y15">INDEX(B:B,MATCH(SMALL(W:W,15),W:W,0))</f>
        <v>#N/A</v>
      </c>
      <c r="Z15" s="19"/>
    </row>
    <row r="16" spans="1:26" ht="14.4" x14ac:dyDescent="0.3">
      <c r="A16" s="9"/>
      <c r="B16" s="48"/>
      <c r="C16" s="49"/>
      <c r="D16" s="50"/>
      <c r="E16" s="50"/>
      <c r="F16" s="51"/>
      <c r="G16" s="42"/>
      <c r="H16" s="49"/>
      <c r="I16" s="50"/>
      <c r="J16" s="50"/>
      <c r="K16" s="51"/>
      <c r="L16" s="42"/>
      <c r="M16" s="49"/>
      <c r="N16" s="50"/>
      <c r="O16" s="50"/>
      <c r="P16" s="51"/>
      <c r="Q16" s="42"/>
      <c r="R16" s="52"/>
      <c r="S16" s="50"/>
      <c r="T16" s="50"/>
      <c r="U16" s="51"/>
      <c r="V16" s="44"/>
      <c r="W16" s="45"/>
      <c r="X16" s="45"/>
      <c r="Y16" s="46"/>
      <c r="Z16" s="19"/>
    </row>
    <row r="17" spans="1:26" ht="14.4" x14ac:dyDescent="0.3">
      <c r="A17" s="9"/>
      <c r="B17" s="48"/>
      <c r="C17" s="49"/>
      <c r="D17" s="50"/>
      <c r="E17" s="50"/>
      <c r="F17" s="51"/>
      <c r="G17" s="42"/>
      <c r="H17" s="49"/>
      <c r="I17" s="50"/>
      <c r="J17" s="50"/>
      <c r="K17" s="51"/>
      <c r="L17" s="42"/>
      <c r="M17" s="49"/>
      <c r="N17" s="50"/>
      <c r="O17" s="50"/>
      <c r="P17" s="51"/>
      <c r="Q17" s="42"/>
      <c r="R17" s="52"/>
      <c r="S17" s="50"/>
      <c r="T17" s="50"/>
      <c r="U17" s="51"/>
      <c r="V17" s="44"/>
      <c r="W17" s="45"/>
      <c r="X17" s="45"/>
      <c r="Y17" s="46"/>
      <c r="Z17" s="19"/>
    </row>
    <row r="18" spans="1:26" ht="14.4" x14ac:dyDescent="0.3">
      <c r="A18" s="9"/>
      <c r="B18" s="48"/>
      <c r="C18" s="49"/>
      <c r="D18" s="50"/>
      <c r="E18" s="50"/>
      <c r="F18" s="51"/>
      <c r="G18" s="42"/>
      <c r="H18" s="49"/>
      <c r="I18" s="50"/>
      <c r="J18" s="50"/>
      <c r="K18" s="51"/>
      <c r="L18" s="42"/>
      <c r="M18" s="49"/>
      <c r="N18" s="50"/>
      <c r="O18" s="50"/>
      <c r="P18" s="51"/>
      <c r="Q18" s="42"/>
      <c r="R18" s="52"/>
      <c r="S18" s="50"/>
      <c r="T18" s="50"/>
      <c r="U18" s="51"/>
      <c r="V18" s="44"/>
      <c r="W18" s="45"/>
      <c r="X18" s="45"/>
      <c r="Y18" s="46"/>
      <c r="Z18" s="19"/>
    </row>
    <row r="19" spans="1:26" ht="14.4" x14ac:dyDescent="0.3">
      <c r="A19" s="9"/>
      <c r="B19" s="48"/>
      <c r="C19" s="49"/>
      <c r="D19" s="50"/>
      <c r="E19" s="50"/>
      <c r="F19" s="51"/>
      <c r="G19" s="42"/>
      <c r="H19" s="49"/>
      <c r="I19" s="50"/>
      <c r="J19" s="50"/>
      <c r="K19" s="51"/>
      <c r="L19" s="42"/>
      <c r="M19" s="49"/>
      <c r="N19" s="50"/>
      <c r="O19" s="50"/>
      <c r="P19" s="51"/>
      <c r="Q19" s="42"/>
      <c r="R19" s="52"/>
      <c r="S19" s="50"/>
      <c r="T19" s="50"/>
      <c r="U19" s="51"/>
      <c r="V19" s="44"/>
      <c r="W19" s="45"/>
      <c r="X19" s="45"/>
      <c r="Y19" s="46"/>
      <c r="Z19" s="19"/>
    </row>
    <row r="20" spans="1:26" ht="14.4" x14ac:dyDescent="0.3">
      <c r="A20" s="9"/>
      <c r="B20" s="53"/>
      <c r="C20" s="54"/>
      <c r="D20" s="55"/>
      <c r="E20" s="55"/>
      <c r="F20" s="56"/>
      <c r="G20" s="42"/>
      <c r="H20" s="54"/>
      <c r="I20" s="55"/>
      <c r="J20" s="55"/>
      <c r="K20" s="56"/>
      <c r="L20" s="42"/>
      <c r="M20" s="54"/>
      <c r="N20" s="55"/>
      <c r="O20" s="55"/>
      <c r="P20" s="56"/>
      <c r="Q20" s="42"/>
      <c r="R20" s="57"/>
      <c r="S20" s="55"/>
      <c r="T20" s="55"/>
      <c r="U20" s="56"/>
      <c r="V20" s="44"/>
      <c r="W20" s="45" t="e">
        <f>RANK(V20,$V$6:$V$20)+COUNTIF($V$6:V20,V20)-1</f>
        <v>#N/A</v>
      </c>
      <c r="X20" s="45">
        <v>16</v>
      </c>
      <c r="Y20" s="46" t="e">
        <f t="array" ref="Y20">INDEX(B:B,MATCH(SMALL(W:W,16),W:W,0))</f>
        <v>#N/A</v>
      </c>
      <c r="Z20" s="19"/>
    </row>
    <row r="21" spans="1:26" ht="4.5" customHeight="1" x14ac:dyDescent="0.3">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60"/>
    </row>
    <row r="22" spans="1:26" ht="15.75" customHeight="1" x14ac:dyDescent="0.3">
      <c r="V22" s="61"/>
    </row>
    <row r="23" spans="1:26" ht="15.75" customHeight="1" x14ac:dyDescent="0.3">
      <c r="V23" s="61"/>
    </row>
    <row r="24" spans="1:26" ht="15.75" customHeight="1" x14ac:dyDescent="0.3">
      <c r="V24" s="61"/>
    </row>
    <row r="25" spans="1:26" ht="15.75" customHeight="1" x14ac:dyDescent="0.3">
      <c r="V25" s="61"/>
    </row>
    <row r="26" spans="1:26" ht="15.75" customHeight="1" x14ac:dyDescent="0.3">
      <c r="V26" s="61"/>
    </row>
    <row r="27" spans="1:26" ht="15.75" customHeight="1" x14ac:dyDescent="0.3">
      <c r="V27" s="61"/>
    </row>
    <row r="28" spans="1:26" ht="15.75" customHeight="1" x14ac:dyDescent="0.3">
      <c r="V28" s="61"/>
    </row>
    <row r="29" spans="1:26" ht="15.75" customHeight="1" x14ac:dyDescent="0.3">
      <c r="V29" s="61"/>
    </row>
    <row r="30" spans="1:26" ht="15.75" customHeight="1" x14ac:dyDescent="0.3">
      <c r="V30" s="61"/>
    </row>
    <row r="31" spans="1:26" ht="15.75" customHeight="1" x14ac:dyDescent="0.3">
      <c r="V31" s="61"/>
    </row>
    <row r="32" spans="1:26" ht="15.75" customHeight="1" x14ac:dyDescent="0.3">
      <c r="V32" s="61"/>
    </row>
    <row r="33" spans="22:22" ht="15.75" customHeight="1" x14ac:dyDescent="0.3">
      <c r="V33" s="61"/>
    </row>
    <row r="34" spans="22:22" ht="15.75" customHeight="1" x14ac:dyDescent="0.3">
      <c r="V34" s="61"/>
    </row>
    <row r="35" spans="22:22" ht="15.75" customHeight="1" x14ac:dyDescent="0.3">
      <c r="V35" s="61"/>
    </row>
    <row r="36" spans="22:22" ht="15.75" customHeight="1" x14ac:dyDescent="0.3">
      <c r="V36" s="61"/>
    </row>
    <row r="37" spans="22:22" ht="15.75" customHeight="1" x14ac:dyDescent="0.3">
      <c r="V37" s="61"/>
    </row>
    <row r="38" spans="22:22" ht="15.75" customHeight="1" x14ac:dyDescent="0.3">
      <c r="V38" s="61"/>
    </row>
    <row r="39" spans="22:22" ht="15.75" customHeight="1" x14ac:dyDescent="0.3">
      <c r="V39" s="61"/>
    </row>
    <row r="40" spans="22:22" ht="15.75" customHeight="1" x14ac:dyDescent="0.3">
      <c r="V40" s="61"/>
    </row>
    <row r="41" spans="22:22" ht="15.75" customHeight="1" x14ac:dyDescent="0.3">
      <c r="V41" s="61"/>
    </row>
    <row r="42" spans="22:22" ht="15.75" customHeight="1" x14ac:dyDescent="0.3">
      <c r="V42" s="61"/>
    </row>
    <row r="43" spans="22:22" ht="15.75" customHeight="1" x14ac:dyDescent="0.3">
      <c r="V43" s="61"/>
    </row>
    <row r="44" spans="22:22" ht="15.75" customHeight="1" x14ac:dyDescent="0.3">
      <c r="V44" s="61"/>
    </row>
    <row r="45" spans="22:22" ht="15.75" customHeight="1" x14ac:dyDescent="0.3">
      <c r="V45" s="61"/>
    </row>
    <row r="46" spans="22:22" ht="15.75" customHeight="1" x14ac:dyDescent="0.3">
      <c r="V46" s="61"/>
    </row>
    <row r="47" spans="22:22" ht="15.75" customHeight="1" x14ac:dyDescent="0.3">
      <c r="V47" s="61"/>
    </row>
    <row r="48" spans="22:22" ht="15.75" customHeight="1" x14ac:dyDescent="0.3">
      <c r="V48" s="61"/>
    </row>
    <row r="49" spans="22:22" ht="15.75" customHeight="1" x14ac:dyDescent="0.3">
      <c r="V49" s="61"/>
    </row>
    <row r="50" spans="22:22" ht="15.75" customHeight="1" x14ac:dyDescent="0.3">
      <c r="V50" s="61"/>
    </row>
    <row r="51" spans="22:22" ht="15.75" customHeight="1" x14ac:dyDescent="0.3">
      <c r="V51" s="61"/>
    </row>
    <row r="52" spans="22:22" ht="15.75" customHeight="1" x14ac:dyDescent="0.3">
      <c r="V52" s="61"/>
    </row>
    <row r="53" spans="22:22" ht="15.75" customHeight="1" x14ac:dyDescent="0.3">
      <c r="V53" s="61"/>
    </row>
    <row r="54" spans="22:22" ht="15.75" customHeight="1" x14ac:dyDescent="0.3">
      <c r="V54" s="61"/>
    </row>
    <row r="55" spans="22:22" ht="15.75" customHeight="1" x14ac:dyDescent="0.3">
      <c r="V55" s="61"/>
    </row>
    <row r="56" spans="22:22" ht="15.75" customHeight="1" x14ac:dyDescent="0.3">
      <c r="V56" s="61"/>
    </row>
    <row r="57" spans="22:22" ht="15.75" customHeight="1" x14ac:dyDescent="0.3">
      <c r="V57" s="61"/>
    </row>
    <row r="58" spans="22:22" ht="15.75" customHeight="1" x14ac:dyDescent="0.3">
      <c r="V58" s="61"/>
    </row>
    <row r="59" spans="22:22" ht="15.75" customHeight="1" x14ac:dyDescent="0.3">
      <c r="V59" s="61"/>
    </row>
    <row r="60" spans="22:22" ht="15.75" customHeight="1" x14ac:dyDescent="0.3">
      <c r="V60" s="61"/>
    </row>
    <row r="61" spans="22:22" ht="15.75" customHeight="1" x14ac:dyDescent="0.3">
      <c r="V61" s="61"/>
    </row>
    <row r="62" spans="22:22" ht="15.75" customHeight="1" x14ac:dyDescent="0.3">
      <c r="V62" s="61"/>
    </row>
    <row r="63" spans="22:22" ht="15.75" customHeight="1" x14ac:dyDescent="0.3">
      <c r="V63" s="61"/>
    </row>
    <row r="64" spans="22:22" ht="15.75" customHeight="1" x14ac:dyDescent="0.3">
      <c r="V64" s="61"/>
    </row>
    <row r="65" spans="22:22" ht="15.75" customHeight="1" x14ac:dyDescent="0.3">
      <c r="V65" s="61"/>
    </row>
    <row r="66" spans="22:22" ht="15.75" customHeight="1" x14ac:dyDescent="0.3">
      <c r="V66" s="61"/>
    </row>
    <row r="67" spans="22:22" ht="15.75" customHeight="1" x14ac:dyDescent="0.3">
      <c r="V67" s="61"/>
    </row>
    <row r="68" spans="22:22" ht="15.75" customHeight="1" x14ac:dyDescent="0.3">
      <c r="V68" s="61"/>
    </row>
    <row r="69" spans="22:22" ht="15.75" customHeight="1" x14ac:dyDescent="0.3">
      <c r="V69" s="61"/>
    </row>
    <row r="70" spans="22:22" ht="15.75" customHeight="1" x14ac:dyDescent="0.3">
      <c r="V70" s="61"/>
    </row>
    <row r="71" spans="22:22" ht="15.75" customHeight="1" x14ac:dyDescent="0.3">
      <c r="V71" s="61"/>
    </row>
    <row r="72" spans="22:22" ht="15.75" customHeight="1" x14ac:dyDescent="0.3">
      <c r="V72" s="61"/>
    </row>
    <row r="73" spans="22:22" ht="15.75" customHeight="1" x14ac:dyDescent="0.3">
      <c r="V73" s="61"/>
    </row>
    <row r="74" spans="22:22" ht="15.75" customHeight="1" x14ac:dyDescent="0.3">
      <c r="V74" s="61"/>
    </row>
    <row r="75" spans="22:22" ht="15.75" customHeight="1" x14ac:dyDescent="0.3">
      <c r="V75" s="61"/>
    </row>
    <row r="76" spans="22:22" ht="15.75" customHeight="1" x14ac:dyDescent="0.3">
      <c r="V76" s="61"/>
    </row>
    <row r="77" spans="22:22" ht="15.75" customHeight="1" x14ac:dyDescent="0.3">
      <c r="V77" s="61"/>
    </row>
    <row r="78" spans="22:22" ht="15.75" customHeight="1" x14ac:dyDescent="0.3">
      <c r="V78" s="61"/>
    </row>
    <row r="79" spans="22:22" ht="15.75" customHeight="1" x14ac:dyDescent="0.3">
      <c r="V79" s="61"/>
    </row>
    <row r="80" spans="22:22" ht="15.75" customHeight="1" x14ac:dyDescent="0.3">
      <c r="V80" s="61"/>
    </row>
    <row r="81" spans="22:22" ht="15.75" customHeight="1" x14ac:dyDescent="0.3">
      <c r="V81" s="61"/>
    </row>
    <row r="82" spans="22:22" ht="15.75" customHeight="1" x14ac:dyDescent="0.3">
      <c r="V82" s="61"/>
    </row>
    <row r="83" spans="22:22" ht="15.75" customHeight="1" x14ac:dyDescent="0.3">
      <c r="V83" s="61"/>
    </row>
    <row r="84" spans="22:22" ht="15.75" customHeight="1" x14ac:dyDescent="0.3">
      <c r="V84" s="61"/>
    </row>
    <row r="85" spans="22:22" ht="15.75" customHeight="1" x14ac:dyDescent="0.3">
      <c r="V85" s="61"/>
    </row>
    <row r="86" spans="22:22" ht="15.75" customHeight="1" x14ac:dyDescent="0.3">
      <c r="V86" s="61"/>
    </row>
    <row r="87" spans="22:22" ht="15.75" customHeight="1" x14ac:dyDescent="0.3">
      <c r="V87" s="61"/>
    </row>
    <row r="88" spans="22:22" ht="15.75" customHeight="1" x14ac:dyDescent="0.3">
      <c r="V88" s="61"/>
    </row>
    <row r="89" spans="22:22" ht="15.75" customHeight="1" x14ac:dyDescent="0.3">
      <c r="V89" s="61"/>
    </row>
    <row r="90" spans="22:22" ht="15.75" customHeight="1" x14ac:dyDescent="0.3">
      <c r="V90" s="61"/>
    </row>
    <row r="91" spans="22:22" ht="15.75" customHeight="1" x14ac:dyDescent="0.3">
      <c r="V91" s="61"/>
    </row>
    <row r="92" spans="22:22" ht="15.75" customHeight="1" x14ac:dyDescent="0.3">
      <c r="V92" s="61"/>
    </row>
    <row r="93" spans="22:22" ht="15.75" customHeight="1" x14ac:dyDescent="0.3">
      <c r="V93" s="61"/>
    </row>
    <row r="94" spans="22:22" ht="15.75" customHeight="1" x14ac:dyDescent="0.3">
      <c r="V94" s="61"/>
    </row>
    <row r="95" spans="22:22" ht="15.75" customHeight="1" x14ac:dyDescent="0.3">
      <c r="V95" s="61"/>
    </row>
    <row r="96" spans="22:22" ht="15.75" customHeight="1" x14ac:dyDescent="0.3">
      <c r="V96" s="61"/>
    </row>
    <row r="97" spans="22:22" ht="15.75" customHeight="1" x14ac:dyDescent="0.3">
      <c r="V97" s="61"/>
    </row>
    <row r="98" spans="22:22" ht="15.75" customHeight="1" x14ac:dyDescent="0.3">
      <c r="V98" s="61"/>
    </row>
    <row r="99" spans="22:22" ht="15.75" customHeight="1" x14ac:dyDescent="0.3">
      <c r="V99" s="61"/>
    </row>
    <row r="100" spans="22:22" ht="15.75" customHeight="1" x14ac:dyDescent="0.3">
      <c r="V100" s="61"/>
    </row>
    <row r="101" spans="22:22" ht="15.75" customHeight="1" x14ac:dyDescent="0.3">
      <c r="V101" s="61"/>
    </row>
    <row r="102" spans="22:22" ht="15.75" customHeight="1" x14ac:dyDescent="0.3">
      <c r="V102" s="61"/>
    </row>
    <row r="103" spans="22:22" ht="15.75" customHeight="1" x14ac:dyDescent="0.3">
      <c r="V103" s="61"/>
    </row>
    <row r="104" spans="22:22" ht="15.75" customHeight="1" x14ac:dyDescent="0.3">
      <c r="V104" s="61"/>
    </row>
    <row r="105" spans="22:22" ht="15.75" customHeight="1" x14ac:dyDescent="0.3">
      <c r="V105" s="61"/>
    </row>
    <row r="106" spans="22:22" ht="15.75" customHeight="1" x14ac:dyDescent="0.3">
      <c r="V106" s="61"/>
    </row>
    <row r="107" spans="22:22" ht="15.75" customHeight="1" x14ac:dyDescent="0.3">
      <c r="V107" s="61"/>
    </row>
    <row r="108" spans="22:22" ht="15.75" customHeight="1" x14ac:dyDescent="0.3">
      <c r="V108" s="61"/>
    </row>
    <row r="109" spans="22:22" ht="15.75" customHeight="1" x14ac:dyDescent="0.3">
      <c r="V109" s="61"/>
    </row>
    <row r="110" spans="22:22" ht="15.75" customHeight="1" x14ac:dyDescent="0.3">
      <c r="V110" s="61"/>
    </row>
    <row r="111" spans="22:22" ht="15.75" customHeight="1" x14ac:dyDescent="0.3">
      <c r="V111" s="61"/>
    </row>
    <row r="112" spans="22:22" ht="15.75" customHeight="1" x14ac:dyDescent="0.3">
      <c r="V112" s="61"/>
    </row>
    <row r="113" spans="22:22" ht="15.75" customHeight="1" x14ac:dyDescent="0.3">
      <c r="V113" s="61"/>
    </row>
    <row r="114" spans="22:22" ht="15.75" customHeight="1" x14ac:dyDescent="0.3">
      <c r="V114" s="61"/>
    </row>
    <row r="115" spans="22:22" ht="15.75" customHeight="1" x14ac:dyDescent="0.3">
      <c r="V115" s="61"/>
    </row>
    <row r="116" spans="22:22" ht="15.75" customHeight="1" x14ac:dyDescent="0.3">
      <c r="V116" s="61"/>
    </row>
    <row r="117" spans="22:22" ht="15.75" customHeight="1" x14ac:dyDescent="0.3">
      <c r="V117" s="61"/>
    </row>
    <row r="118" spans="22:22" ht="15.75" customHeight="1" x14ac:dyDescent="0.3">
      <c r="V118" s="61"/>
    </row>
    <row r="119" spans="22:22" ht="15.75" customHeight="1" x14ac:dyDescent="0.3">
      <c r="V119" s="61"/>
    </row>
    <row r="120" spans="22:22" ht="15.75" customHeight="1" x14ac:dyDescent="0.3">
      <c r="V120" s="61"/>
    </row>
    <row r="121" spans="22:22" ht="15.75" customHeight="1" x14ac:dyDescent="0.3">
      <c r="V121" s="61"/>
    </row>
    <row r="122" spans="22:22" ht="15.75" customHeight="1" x14ac:dyDescent="0.3">
      <c r="V122" s="61"/>
    </row>
    <row r="123" spans="22:22" ht="15.75" customHeight="1" x14ac:dyDescent="0.3">
      <c r="V123" s="61"/>
    </row>
    <row r="124" spans="22:22" ht="15.75" customHeight="1" x14ac:dyDescent="0.3">
      <c r="V124" s="61"/>
    </row>
    <row r="125" spans="22:22" ht="15.75" customHeight="1" x14ac:dyDescent="0.3">
      <c r="V125" s="61"/>
    </row>
    <row r="126" spans="22:22" ht="15.75" customHeight="1" x14ac:dyDescent="0.3">
      <c r="V126" s="61"/>
    </row>
    <row r="127" spans="22:22" ht="15.75" customHeight="1" x14ac:dyDescent="0.3">
      <c r="V127" s="61"/>
    </row>
    <row r="128" spans="22:22" ht="15.75" customHeight="1" x14ac:dyDescent="0.3">
      <c r="V128" s="61"/>
    </row>
    <row r="129" spans="22:22" ht="15.75" customHeight="1" x14ac:dyDescent="0.3">
      <c r="V129" s="61"/>
    </row>
    <row r="130" spans="22:22" ht="15.75" customHeight="1" x14ac:dyDescent="0.3">
      <c r="V130" s="61"/>
    </row>
    <row r="131" spans="22:22" ht="15.75" customHeight="1" x14ac:dyDescent="0.3">
      <c r="V131" s="61"/>
    </row>
    <row r="132" spans="22:22" ht="15.75" customHeight="1" x14ac:dyDescent="0.3">
      <c r="V132" s="61"/>
    </row>
    <row r="133" spans="22:22" ht="15.75" customHeight="1" x14ac:dyDescent="0.3">
      <c r="V133" s="61"/>
    </row>
    <row r="134" spans="22:22" ht="15.75" customHeight="1" x14ac:dyDescent="0.3">
      <c r="V134" s="61"/>
    </row>
    <row r="135" spans="22:22" ht="15.75" customHeight="1" x14ac:dyDescent="0.3">
      <c r="V135" s="61"/>
    </row>
    <row r="136" spans="22:22" ht="15.75" customHeight="1" x14ac:dyDescent="0.3">
      <c r="V136" s="61"/>
    </row>
    <row r="137" spans="22:22" ht="15.75" customHeight="1" x14ac:dyDescent="0.3">
      <c r="V137" s="61"/>
    </row>
    <row r="138" spans="22:22" ht="15.75" customHeight="1" x14ac:dyDescent="0.3">
      <c r="V138" s="61"/>
    </row>
    <row r="139" spans="22:22" ht="15.75" customHeight="1" x14ac:dyDescent="0.3">
      <c r="V139" s="61"/>
    </row>
    <row r="140" spans="22:22" ht="15.75" customHeight="1" x14ac:dyDescent="0.3">
      <c r="V140" s="61"/>
    </row>
    <row r="141" spans="22:22" ht="15.75" customHeight="1" x14ac:dyDescent="0.3">
      <c r="V141" s="61"/>
    </row>
    <row r="142" spans="22:22" ht="15.75" customHeight="1" x14ac:dyDescent="0.3">
      <c r="V142" s="61"/>
    </row>
    <row r="143" spans="22:22" ht="15.75" customHeight="1" x14ac:dyDescent="0.3">
      <c r="V143" s="61"/>
    </row>
    <row r="144" spans="22:22" ht="15.75" customHeight="1" x14ac:dyDescent="0.3">
      <c r="V144" s="61"/>
    </row>
    <row r="145" spans="22:22" ht="15.75" customHeight="1" x14ac:dyDescent="0.3">
      <c r="V145" s="61"/>
    </row>
    <row r="146" spans="22:22" ht="15.75" customHeight="1" x14ac:dyDescent="0.3">
      <c r="V146" s="61"/>
    </row>
    <row r="147" spans="22:22" ht="15.75" customHeight="1" x14ac:dyDescent="0.3">
      <c r="V147" s="61"/>
    </row>
    <row r="148" spans="22:22" ht="15.75" customHeight="1" x14ac:dyDescent="0.3">
      <c r="V148" s="61"/>
    </row>
    <row r="149" spans="22:22" ht="15.75" customHeight="1" x14ac:dyDescent="0.3">
      <c r="V149" s="61"/>
    </row>
    <row r="150" spans="22:22" ht="15.75" customHeight="1" x14ac:dyDescent="0.3">
      <c r="V150" s="61"/>
    </row>
    <row r="151" spans="22:22" ht="15.75" customHeight="1" x14ac:dyDescent="0.3">
      <c r="V151" s="61"/>
    </row>
    <row r="152" spans="22:22" ht="15.75" customHeight="1" x14ac:dyDescent="0.3">
      <c r="V152" s="61"/>
    </row>
    <row r="153" spans="22:22" ht="15.75" customHeight="1" x14ac:dyDescent="0.3">
      <c r="V153" s="61"/>
    </row>
    <row r="154" spans="22:22" ht="15.75" customHeight="1" x14ac:dyDescent="0.3">
      <c r="V154" s="61"/>
    </row>
    <row r="155" spans="22:22" ht="15.75" customHeight="1" x14ac:dyDescent="0.3">
      <c r="V155" s="61"/>
    </row>
    <row r="156" spans="22:22" ht="15.75" customHeight="1" x14ac:dyDescent="0.3">
      <c r="V156" s="61"/>
    </row>
    <row r="157" spans="22:22" ht="15.75" customHeight="1" x14ac:dyDescent="0.3">
      <c r="V157" s="61"/>
    </row>
    <row r="158" spans="22:22" ht="15.75" customHeight="1" x14ac:dyDescent="0.3">
      <c r="V158" s="61"/>
    </row>
    <row r="159" spans="22:22" ht="15.75" customHeight="1" x14ac:dyDescent="0.3">
      <c r="V159" s="61"/>
    </row>
    <row r="160" spans="22:22" ht="15.75" customHeight="1" x14ac:dyDescent="0.3">
      <c r="V160" s="61"/>
    </row>
    <row r="161" spans="22:22" ht="15.75" customHeight="1" x14ac:dyDescent="0.3">
      <c r="V161" s="61"/>
    </row>
    <row r="162" spans="22:22" ht="15.75" customHeight="1" x14ac:dyDescent="0.3">
      <c r="V162" s="61"/>
    </row>
    <row r="163" spans="22:22" ht="15.75" customHeight="1" x14ac:dyDescent="0.3">
      <c r="V163" s="61"/>
    </row>
    <row r="164" spans="22:22" ht="15.75" customHeight="1" x14ac:dyDescent="0.3">
      <c r="V164" s="61"/>
    </row>
    <row r="165" spans="22:22" ht="15.75" customHeight="1" x14ac:dyDescent="0.3">
      <c r="V165" s="61"/>
    </row>
    <row r="166" spans="22:22" ht="15.75" customHeight="1" x14ac:dyDescent="0.3">
      <c r="V166" s="61"/>
    </row>
    <row r="167" spans="22:22" ht="15.75" customHeight="1" x14ac:dyDescent="0.3">
      <c r="V167" s="61"/>
    </row>
    <row r="168" spans="22:22" ht="15.75" customHeight="1" x14ac:dyDescent="0.3">
      <c r="V168" s="61"/>
    </row>
    <row r="169" spans="22:22" ht="15.75" customHeight="1" x14ac:dyDescent="0.3">
      <c r="V169" s="61"/>
    </row>
    <row r="170" spans="22:22" ht="15.75" customHeight="1" x14ac:dyDescent="0.3">
      <c r="V170" s="61"/>
    </row>
    <row r="171" spans="22:22" ht="15.75" customHeight="1" x14ac:dyDescent="0.3">
      <c r="V171" s="61"/>
    </row>
    <row r="172" spans="22:22" ht="15.75" customHeight="1" x14ac:dyDescent="0.3">
      <c r="V172" s="61"/>
    </row>
    <row r="173" spans="22:22" ht="15.75" customHeight="1" x14ac:dyDescent="0.3">
      <c r="V173" s="61"/>
    </row>
    <row r="174" spans="22:22" ht="15.75" customHeight="1" x14ac:dyDescent="0.3">
      <c r="V174" s="61"/>
    </row>
    <row r="175" spans="22:22" ht="15.75" customHeight="1" x14ac:dyDescent="0.3">
      <c r="V175" s="61"/>
    </row>
    <row r="176" spans="22:22" ht="15.75" customHeight="1" x14ac:dyDescent="0.3">
      <c r="V176" s="61"/>
    </row>
    <row r="177" spans="22:22" ht="15.75" customHeight="1" x14ac:dyDescent="0.3">
      <c r="V177" s="61"/>
    </row>
    <row r="178" spans="22:22" ht="15.75" customHeight="1" x14ac:dyDescent="0.3">
      <c r="V178" s="61"/>
    </row>
    <row r="179" spans="22:22" ht="15.75" customHeight="1" x14ac:dyDescent="0.3">
      <c r="V179" s="61"/>
    </row>
    <row r="180" spans="22:22" ht="15.75" customHeight="1" x14ac:dyDescent="0.3">
      <c r="V180" s="61"/>
    </row>
    <row r="181" spans="22:22" ht="15.75" customHeight="1" x14ac:dyDescent="0.3">
      <c r="V181" s="61"/>
    </row>
    <row r="182" spans="22:22" ht="15.75" customHeight="1" x14ac:dyDescent="0.3">
      <c r="V182" s="61"/>
    </row>
    <row r="183" spans="22:22" ht="15.75" customHeight="1" x14ac:dyDescent="0.3">
      <c r="V183" s="61"/>
    </row>
    <row r="184" spans="22:22" ht="15.75" customHeight="1" x14ac:dyDescent="0.3">
      <c r="V184" s="61"/>
    </row>
    <row r="185" spans="22:22" ht="15.75" customHeight="1" x14ac:dyDescent="0.3">
      <c r="V185" s="61"/>
    </row>
    <row r="186" spans="22:22" ht="15.75" customHeight="1" x14ac:dyDescent="0.3">
      <c r="V186" s="61"/>
    </row>
    <row r="187" spans="22:22" ht="15.75" customHeight="1" x14ac:dyDescent="0.3">
      <c r="V187" s="61"/>
    </row>
    <row r="188" spans="22:22" ht="15.75" customHeight="1" x14ac:dyDescent="0.3">
      <c r="V188" s="61"/>
    </row>
    <row r="189" spans="22:22" ht="15.75" customHeight="1" x14ac:dyDescent="0.3">
      <c r="V189" s="61"/>
    </row>
    <row r="190" spans="22:22" ht="15.75" customHeight="1" x14ac:dyDescent="0.3">
      <c r="V190" s="61"/>
    </row>
    <row r="191" spans="22:22" ht="15.75" customHeight="1" x14ac:dyDescent="0.3">
      <c r="V191" s="61"/>
    </row>
    <row r="192" spans="22:22" ht="15.75" customHeight="1" x14ac:dyDescent="0.3">
      <c r="V192" s="61"/>
    </row>
    <row r="193" spans="22:22" ht="15.75" customHeight="1" x14ac:dyDescent="0.3">
      <c r="V193" s="61"/>
    </row>
    <row r="194" spans="22:22" ht="15.75" customHeight="1" x14ac:dyDescent="0.3">
      <c r="V194" s="61"/>
    </row>
    <row r="195" spans="22:22" ht="15.75" customHeight="1" x14ac:dyDescent="0.3">
      <c r="V195" s="61"/>
    </row>
    <row r="196" spans="22:22" ht="15.75" customHeight="1" x14ac:dyDescent="0.3">
      <c r="V196" s="61"/>
    </row>
    <row r="197" spans="22:22" ht="15.75" customHeight="1" x14ac:dyDescent="0.3">
      <c r="V197" s="61"/>
    </row>
    <row r="198" spans="22:22" ht="15.75" customHeight="1" x14ac:dyDescent="0.3">
      <c r="V198" s="61"/>
    </row>
    <row r="199" spans="22:22" ht="15.75" customHeight="1" x14ac:dyDescent="0.3">
      <c r="V199" s="61"/>
    </row>
    <row r="200" spans="22:22" ht="15.75" customHeight="1" x14ac:dyDescent="0.3">
      <c r="V200" s="61"/>
    </row>
    <row r="201" spans="22:22" ht="15.75" customHeight="1" x14ac:dyDescent="0.3">
      <c r="V201" s="61"/>
    </row>
    <row r="202" spans="22:22" ht="15.75" customHeight="1" x14ac:dyDescent="0.3">
      <c r="V202" s="61"/>
    </row>
    <row r="203" spans="22:22" ht="15.75" customHeight="1" x14ac:dyDescent="0.3">
      <c r="V203" s="61"/>
    </row>
    <row r="204" spans="22:22" ht="15.75" customHeight="1" x14ac:dyDescent="0.3">
      <c r="V204" s="61"/>
    </row>
    <row r="205" spans="22:22" ht="15.75" customHeight="1" x14ac:dyDescent="0.3">
      <c r="V205" s="61"/>
    </row>
    <row r="206" spans="22:22" ht="15.75" customHeight="1" x14ac:dyDescent="0.3">
      <c r="V206" s="61"/>
    </row>
    <row r="207" spans="22:22" ht="15.75" customHeight="1" x14ac:dyDescent="0.3">
      <c r="V207" s="61"/>
    </row>
    <row r="208" spans="22:22" ht="15.75" customHeight="1" x14ac:dyDescent="0.3">
      <c r="V208" s="61"/>
    </row>
    <row r="209" spans="22:22" ht="15.75" customHeight="1" x14ac:dyDescent="0.3">
      <c r="V209" s="61"/>
    </row>
    <row r="210" spans="22:22" ht="15.75" customHeight="1" x14ac:dyDescent="0.3">
      <c r="V210" s="61"/>
    </row>
    <row r="211" spans="22:22" ht="15.75" customHeight="1" x14ac:dyDescent="0.3">
      <c r="V211" s="61"/>
    </row>
    <row r="212" spans="22:22" ht="15.75" customHeight="1" x14ac:dyDescent="0.3">
      <c r="V212" s="61"/>
    </row>
    <row r="213" spans="22:22" ht="15.75" customHeight="1" x14ac:dyDescent="0.3">
      <c r="V213" s="61"/>
    </row>
    <row r="214" spans="22:22" ht="15.75" customHeight="1" x14ac:dyDescent="0.3">
      <c r="V214" s="61"/>
    </row>
    <row r="215" spans="22:22" ht="15.75" customHeight="1" x14ac:dyDescent="0.3">
      <c r="V215" s="61"/>
    </row>
    <row r="216" spans="22:22" ht="15.75" customHeight="1" x14ac:dyDescent="0.3">
      <c r="V216" s="61"/>
    </row>
    <row r="217" spans="22:22" ht="15.75" customHeight="1" x14ac:dyDescent="0.3">
      <c r="V217" s="61"/>
    </row>
    <row r="218" spans="22:22" ht="15.75" customHeight="1" x14ac:dyDescent="0.3">
      <c r="V218" s="61"/>
    </row>
    <row r="219" spans="22:22" ht="15.75" customHeight="1" x14ac:dyDescent="0.3">
      <c r="V219" s="61"/>
    </row>
    <row r="220" spans="22:22" ht="15.75" customHeight="1" x14ac:dyDescent="0.3">
      <c r="V220" s="61"/>
    </row>
    <row r="221" spans="22:22" ht="15.75" customHeight="1" x14ac:dyDescent="0.3">
      <c r="V221" s="61"/>
    </row>
    <row r="222" spans="22:22" ht="15.75" customHeight="1" x14ac:dyDescent="0.3">
      <c r="V222" s="61"/>
    </row>
    <row r="223" spans="22:22" ht="15.75" customHeight="1" x14ac:dyDescent="0.3">
      <c r="V223" s="61"/>
    </row>
    <row r="224" spans="22:22" ht="15.75" customHeight="1" x14ac:dyDescent="0.3">
      <c r="V224" s="61"/>
    </row>
    <row r="225" spans="22:22" ht="15.75" customHeight="1" x14ac:dyDescent="0.3">
      <c r="V225" s="61"/>
    </row>
    <row r="226" spans="22:22" ht="15.75" customHeight="1" x14ac:dyDescent="0.3">
      <c r="V226" s="61"/>
    </row>
    <row r="227" spans="22:22" ht="15.75" customHeight="1" x14ac:dyDescent="0.3">
      <c r="V227" s="61"/>
    </row>
    <row r="228" spans="22:22" ht="15.75" customHeight="1" x14ac:dyDescent="0.3">
      <c r="V228" s="61"/>
    </row>
    <row r="229" spans="22:22" ht="15.75" customHeight="1" x14ac:dyDescent="0.3">
      <c r="V229" s="61"/>
    </row>
    <row r="230" spans="22:22" ht="15.75" customHeight="1" x14ac:dyDescent="0.3">
      <c r="V230" s="61"/>
    </row>
    <row r="231" spans="22:22" ht="15.75" customHeight="1" x14ac:dyDescent="0.3">
      <c r="V231" s="61"/>
    </row>
    <row r="232" spans="22:22" ht="15.75" customHeight="1" x14ac:dyDescent="0.3">
      <c r="V232" s="61"/>
    </row>
    <row r="233" spans="22:22" ht="15.75" customHeight="1" x14ac:dyDescent="0.3">
      <c r="V233" s="61"/>
    </row>
    <row r="234" spans="22:22" ht="15.75" customHeight="1" x14ac:dyDescent="0.3">
      <c r="V234" s="61"/>
    </row>
    <row r="235" spans="22:22" ht="15.75" customHeight="1" x14ac:dyDescent="0.3">
      <c r="V235" s="61"/>
    </row>
    <row r="236" spans="22:22" ht="15.75" customHeight="1" x14ac:dyDescent="0.3">
      <c r="V236" s="61"/>
    </row>
    <row r="237" spans="22:22" ht="15.75" customHeight="1" x14ac:dyDescent="0.3">
      <c r="V237" s="61"/>
    </row>
    <row r="238" spans="22:22" ht="15.75" customHeight="1" x14ac:dyDescent="0.3">
      <c r="V238" s="61"/>
    </row>
    <row r="239" spans="22:22" ht="15.75" customHeight="1" x14ac:dyDescent="0.3">
      <c r="V239" s="61"/>
    </row>
    <row r="240" spans="22:22" ht="15.75" customHeight="1" x14ac:dyDescent="0.3">
      <c r="V240" s="61"/>
    </row>
    <row r="241" spans="22:22" ht="15.75" customHeight="1" x14ac:dyDescent="0.3">
      <c r="V241" s="61"/>
    </row>
    <row r="242" spans="22:22" ht="15.75" customHeight="1" x14ac:dyDescent="0.3">
      <c r="V242" s="61"/>
    </row>
    <row r="243" spans="22:22" ht="15.75" customHeight="1" x14ac:dyDescent="0.3">
      <c r="V243" s="61"/>
    </row>
    <row r="244" spans="22:22" ht="15.75" customHeight="1" x14ac:dyDescent="0.3">
      <c r="V244" s="61"/>
    </row>
    <row r="245" spans="22:22" ht="15.75" customHeight="1" x14ac:dyDescent="0.3">
      <c r="V245" s="61"/>
    </row>
    <row r="246" spans="22:22" ht="15.75" customHeight="1" x14ac:dyDescent="0.3">
      <c r="V246" s="61"/>
    </row>
    <row r="247" spans="22:22" ht="15.75" customHeight="1" x14ac:dyDescent="0.3">
      <c r="V247" s="61"/>
    </row>
    <row r="248" spans="22:22" ht="15.75" customHeight="1" x14ac:dyDescent="0.3">
      <c r="V248" s="61"/>
    </row>
    <row r="249" spans="22:22" ht="15.75" customHeight="1" x14ac:dyDescent="0.3">
      <c r="V249" s="61"/>
    </row>
    <row r="250" spans="22:22" ht="15.75" customHeight="1" x14ac:dyDescent="0.3">
      <c r="V250" s="61"/>
    </row>
    <row r="251" spans="22:22" ht="15.75" customHeight="1" x14ac:dyDescent="0.3">
      <c r="V251" s="61"/>
    </row>
    <row r="252" spans="22:22" ht="15.75" customHeight="1" x14ac:dyDescent="0.3">
      <c r="V252" s="61"/>
    </row>
    <row r="253" spans="22:22" ht="15.75" customHeight="1" x14ac:dyDescent="0.3">
      <c r="V253" s="61"/>
    </row>
    <row r="254" spans="22:22" ht="15.75" customHeight="1" x14ac:dyDescent="0.3">
      <c r="V254" s="61"/>
    </row>
    <row r="255" spans="22:22" ht="15.75" customHeight="1" x14ac:dyDescent="0.3">
      <c r="V255" s="61"/>
    </row>
    <row r="256" spans="22:22" ht="15.75" customHeight="1" x14ac:dyDescent="0.3">
      <c r="V256" s="61"/>
    </row>
    <row r="257" spans="22:22" ht="15.75" customHeight="1" x14ac:dyDescent="0.3">
      <c r="V257" s="61"/>
    </row>
    <row r="258" spans="22:22" ht="15.75" customHeight="1" x14ac:dyDescent="0.3">
      <c r="V258" s="61"/>
    </row>
    <row r="259" spans="22:22" ht="15.75" customHeight="1" x14ac:dyDescent="0.3">
      <c r="V259" s="61"/>
    </row>
    <row r="260" spans="22:22" ht="15.75" customHeight="1" x14ac:dyDescent="0.3">
      <c r="V260" s="61"/>
    </row>
    <row r="261" spans="22:22" ht="15.75" customHeight="1" x14ac:dyDescent="0.3">
      <c r="V261" s="61"/>
    </row>
    <row r="262" spans="22:22" ht="15.75" customHeight="1" x14ac:dyDescent="0.3">
      <c r="V262" s="61"/>
    </row>
    <row r="263" spans="22:22" ht="15.75" customHeight="1" x14ac:dyDescent="0.3">
      <c r="V263" s="61"/>
    </row>
    <row r="264" spans="22:22" ht="15.75" customHeight="1" x14ac:dyDescent="0.3">
      <c r="V264" s="61"/>
    </row>
    <row r="265" spans="22:22" ht="15.75" customHeight="1" x14ac:dyDescent="0.3">
      <c r="V265" s="61"/>
    </row>
    <row r="266" spans="22:22" ht="15.75" customHeight="1" x14ac:dyDescent="0.3">
      <c r="V266" s="61"/>
    </row>
    <row r="267" spans="22:22" ht="15.75" customHeight="1" x14ac:dyDescent="0.3">
      <c r="V267" s="61"/>
    </row>
    <row r="268" spans="22:22" ht="15.75" customHeight="1" x14ac:dyDescent="0.3">
      <c r="V268" s="61"/>
    </row>
    <row r="269" spans="22:22" ht="15.75" customHeight="1" x14ac:dyDescent="0.3">
      <c r="V269" s="61"/>
    </row>
    <row r="270" spans="22:22" ht="15.75" customHeight="1" x14ac:dyDescent="0.3">
      <c r="V270" s="61"/>
    </row>
    <row r="271" spans="22:22" ht="15.75" customHeight="1" x14ac:dyDescent="0.3">
      <c r="V271" s="61"/>
    </row>
    <row r="272" spans="22:22" ht="15.75" customHeight="1" x14ac:dyDescent="0.3">
      <c r="V272" s="61"/>
    </row>
    <row r="273" spans="22:22" ht="15.75" customHeight="1" x14ac:dyDescent="0.3">
      <c r="V273" s="61"/>
    </row>
    <row r="274" spans="22:22" ht="15.75" customHeight="1" x14ac:dyDescent="0.3">
      <c r="V274" s="61"/>
    </row>
    <row r="275" spans="22:22" ht="15.75" customHeight="1" x14ac:dyDescent="0.3">
      <c r="V275" s="61"/>
    </row>
    <row r="276" spans="22:22" ht="15.75" customHeight="1" x14ac:dyDescent="0.3">
      <c r="V276" s="61"/>
    </row>
    <row r="277" spans="22:22" ht="15.75" customHeight="1" x14ac:dyDescent="0.3">
      <c r="V277" s="61"/>
    </row>
    <row r="278" spans="22:22" ht="15.75" customHeight="1" x14ac:dyDescent="0.3">
      <c r="V278" s="61"/>
    </row>
    <row r="279" spans="22:22" ht="15.75" customHeight="1" x14ac:dyDescent="0.3">
      <c r="V279" s="61"/>
    </row>
    <row r="280" spans="22:22" ht="15.75" customHeight="1" x14ac:dyDescent="0.3">
      <c r="V280" s="61"/>
    </row>
    <row r="281" spans="22:22" ht="15.75" customHeight="1" x14ac:dyDescent="0.3">
      <c r="V281" s="61"/>
    </row>
    <row r="282" spans="22:22" ht="15.75" customHeight="1" x14ac:dyDescent="0.3">
      <c r="V282" s="61"/>
    </row>
    <row r="283" spans="22:22" ht="15.75" customHeight="1" x14ac:dyDescent="0.3">
      <c r="V283" s="61"/>
    </row>
    <row r="284" spans="22:22" ht="15.75" customHeight="1" x14ac:dyDescent="0.3">
      <c r="V284" s="61"/>
    </row>
    <row r="285" spans="22:22" ht="15.75" customHeight="1" x14ac:dyDescent="0.3">
      <c r="V285" s="61"/>
    </row>
    <row r="286" spans="22:22" ht="15.75" customHeight="1" x14ac:dyDescent="0.3">
      <c r="V286" s="61"/>
    </row>
    <row r="287" spans="22:22" ht="15.75" customHeight="1" x14ac:dyDescent="0.3">
      <c r="V287" s="61"/>
    </row>
    <row r="288" spans="22:22" ht="15.75" customHeight="1" x14ac:dyDescent="0.3">
      <c r="V288" s="61"/>
    </row>
    <row r="289" spans="22:22" ht="15.75" customHeight="1" x14ac:dyDescent="0.3">
      <c r="V289" s="61"/>
    </row>
    <row r="290" spans="22:22" ht="15.75" customHeight="1" x14ac:dyDescent="0.3">
      <c r="V290" s="61"/>
    </row>
    <row r="291" spans="22:22" ht="15.75" customHeight="1" x14ac:dyDescent="0.3">
      <c r="V291" s="61"/>
    </row>
    <row r="292" spans="22:22" ht="15.75" customHeight="1" x14ac:dyDescent="0.3">
      <c r="V292" s="61"/>
    </row>
    <row r="293" spans="22:22" ht="15.75" customHeight="1" x14ac:dyDescent="0.3">
      <c r="V293" s="61"/>
    </row>
    <row r="294" spans="22:22" ht="15.75" customHeight="1" x14ac:dyDescent="0.3">
      <c r="V294" s="61"/>
    </row>
    <row r="295" spans="22:22" ht="15.75" customHeight="1" x14ac:dyDescent="0.3">
      <c r="V295" s="61"/>
    </row>
    <row r="296" spans="22:22" ht="15.75" customHeight="1" x14ac:dyDescent="0.3">
      <c r="V296" s="61"/>
    </row>
    <row r="297" spans="22:22" ht="15.75" customHeight="1" x14ac:dyDescent="0.3">
      <c r="V297" s="61"/>
    </row>
    <row r="298" spans="22:22" ht="15.75" customHeight="1" x14ac:dyDescent="0.3">
      <c r="V298" s="61"/>
    </row>
    <row r="299" spans="22:22" ht="15.75" customHeight="1" x14ac:dyDescent="0.3">
      <c r="V299" s="61"/>
    </row>
    <row r="300" spans="22:22" ht="15.75" customHeight="1" x14ac:dyDescent="0.3">
      <c r="V300" s="61"/>
    </row>
    <row r="301" spans="22:22" ht="15.75" customHeight="1" x14ac:dyDescent="0.3">
      <c r="V301" s="61"/>
    </row>
    <row r="302" spans="22:22" ht="15.75" customHeight="1" x14ac:dyDescent="0.3">
      <c r="V302" s="61"/>
    </row>
    <row r="303" spans="22:22" ht="15.75" customHeight="1" x14ac:dyDescent="0.3">
      <c r="V303" s="61"/>
    </row>
    <row r="304" spans="22:22" ht="15.75" customHeight="1" x14ac:dyDescent="0.3">
      <c r="V304" s="61"/>
    </row>
    <row r="305" spans="22:22" ht="15.75" customHeight="1" x14ac:dyDescent="0.3">
      <c r="V305" s="61"/>
    </row>
    <row r="306" spans="22:22" ht="15.75" customHeight="1" x14ac:dyDescent="0.3">
      <c r="V306" s="61"/>
    </row>
    <row r="307" spans="22:22" ht="15.75" customHeight="1" x14ac:dyDescent="0.3">
      <c r="V307" s="61"/>
    </row>
    <row r="308" spans="22:22" ht="15.75" customHeight="1" x14ac:dyDescent="0.3">
      <c r="V308" s="61"/>
    </row>
    <row r="309" spans="22:22" ht="15.75" customHeight="1" x14ac:dyDescent="0.3">
      <c r="V309" s="61"/>
    </row>
    <row r="310" spans="22:22" ht="15.75" customHeight="1" x14ac:dyDescent="0.3">
      <c r="V310" s="61"/>
    </row>
    <row r="311" spans="22:22" ht="15.75" customHeight="1" x14ac:dyDescent="0.3">
      <c r="V311" s="61"/>
    </row>
    <row r="312" spans="22:22" ht="15.75" customHeight="1" x14ac:dyDescent="0.3">
      <c r="V312" s="61"/>
    </row>
    <row r="313" spans="22:22" ht="15.75" customHeight="1" x14ac:dyDescent="0.3">
      <c r="V313" s="61"/>
    </row>
    <row r="314" spans="22:22" ht="15.75" customHeight="1" x14ac:dyDescent="0.3">
      <c r="V314" s="61"/>
    </row>
    <row r="315" spans="22:22" ht="15.75" customHeight="1" x14ac:dyDescent="0.3">
      <c r="V315" s="61"/>
    </row>
    <row r="316" spans="22:22" ht="15.75" customHeight="1" x14ac:dyDescent="0.3">
      <c r="V316" s="61"/>
    </row>
    <row r="317" spans="22:22" ht="15.75" customHeight="1" x14ac:dyDescent="0.3">
      <c r="V317" s="61"/>
    </row>
    <row r="318" spans="22:22" ht="15.75" customHeight="1" x14ac:dyDescent="0.3">
      <c r="V318" s="61"/>
    </row>
    <row r="319" spans="22:22" ht="15.75" customHeight="1" x14ac:dyDescent="0.3">
      <c r="V319" s="61"/>
    </row>
    <row r="320" spans="22:22" ht="15.75" customHeight="1" x14ac:dyDescent="0.3">
      <c r="V320" s="61"/>
    </row>
    <row r="321" spans="22:22" ht="15.75" customHeight="1" x14ac:dyDescent="0.3">
      <c r="V321" s="61"/>
    </row>
    <row r="322" spans="22:22" ht="15.75" customHeight="1" x14ac:dyDescent="0.3">
      <c r="V322" s="61"/>
    </row>
    <row r="323" spans="22:22" ht="15.75" customHeight="1" x14ac:dyDescent="0.3">
      <c r="V323" s="61"/>
    </row>
    <row r="324" spans="22:22" ht="15.75" customHeight="1" x14ac:dyDescent="0.3">
      <c r="V324" s="61"/>
    </row>
    <row r="325" spans="22:22" ht="15.75" customHeight="1" x14ac:dyDescent="0.3">
      <c r="V325" s="61"/>
    </row>
    <row r="326" spans="22:22" ht="15.75" customHeight="1" x14ac:dyDescent="0.3">
      <c r="V326" s="61"/>
    </row>
    <row r="327" spans="22:22" ht="15.75" customHeight="1" x14ac:dyDescent="0.3">
      <c r="V327" s="61"/>
    </row>
    <row r="328" spans="22:22" ht="15.75" customHeight="1" x14ac:dyDescent="0.3">
      <c r="V328" s="61"/>
    </row>
    <row r="329" spans="22:22" ht="15.75" customHeight="1" x14ac:dyDescent="0.3">
      <c r="V329" s="61"/>
    </row>
    <row r="330" spans="22:22" ht="15.75" customHeight="1" x14ac:dyDescent="0.3">
      <c r="V330" s="61"/>
    </row>
    <row r="331" spans="22:22" ht="15.75" customHeight="1" x14ac:dyDescent="0.3">
      <c r="V331" s="61"/>
    </row>
    <row r="332" spans="22:22" ht="15.75" customHeight="1" x14ac:dyDescent="0.3">
      <c r="V332" s="61"/>
    </row>
    <row r="333" spans="22:22" ht="15.75" customHeight="1" x14ac:dyDescent="0.3">
      <c r="V333" s="61"/>
    </row>
    <row r="334" spans="22:22" ht="15.75" customHeight="1" x14ac:dyDescent="0.3">
      <c r="V334" s="61"/>
    </row>
    <row r="335" spans="22:22" ht="15.75" customHeight="1" x14ac:dyDescent="0.3">
      <c r="V335" s="61"/>
    </row>
    <row r="336" spans="22:22" ht="15.75" customHeight="1" x14ac:dyDescent="0.3">
      <c r="V336" s="61"/>
    </row>
    <row r="337" spans="22:22" ht="15.75" customHeight="1" x14ac:dyDescent="0.3">
      <c r="V337" s="61"/>
    </row>
    <row r="338" spans="22:22" ht="15.75" customHeight="1" x14ac:dyDescent="0.3">
      <c r="V338" s="61"/>
    </row>
    <row r="339" spans="22:22" ht="15.75" customHeight="1" x14ac:dyDescent="0.3">
      <c r="V339" s="61"/>
    </row>
    <row r="340" spans="22:22" ht="15.75" customHeight="1" x14ac:dyDescent="0.3">
      <c r="V340" s="61"/>
    </row>
    <row r="341" spans="22:22" ht="15.75" customHeight="1" x14ac:dyDescent="0.3">
      <c r="V341" s="61"/>
    </row>
    <row r="342" spans="22:22" ht="15.75" customHeight="1" x14ac:dyDescent="0.3">
      <c r="V342" s="61"/>
    </row>
    <row r="343" spans="22:22" ht="15.75" customHeight="1" x14ac:dyDescent="0.3">
      <c r="V343" s="61"/>
    </row>
    <row r="344" spans="22:22" ht="15.75" customHeight="1" x14ac:dyDescent="0.3">
      <c r="V344" s="61"/>
    </row>
    <row r="345" spans="22:22" ht="15.75" customHeight="1" x14ac:dyDescent="0.3">
      <c r="V345" s="61"/>
    </row>
    <row r="346" spans="22:22" ht="15.75" customHeight="1" x14ac:dyDescent="0.3">
      <c r="V346" s="61"/>
    </row>
    <row r="347" spans="22:22" ht="15.75" customHeight="1" x14ac:dyDescent="0.3">
      <c r="V347" s="61"/>
    </row>
    <row r="348" spans="22:22" ht="15.75" customHeight="1" x14ac:dyDescent="0.3">
      <c r="V348" s="61"/>
    </row>
    <row r="349" spans="22:22" ht="15.75" customHeight="1" x14ac:dyDescent="0.3">
      <c r="V349" s="61"/>
    </row>
    <row r="350" spans="22:22" ht="15.75" customHeight="1" x14ac:dyDescent="0.3">
      <c r="V350" s="61"/>
    </row>
    <row r="351" spans="22:22" ht="15.75" customHeight="1" x14ac:dyDescent="0.3">
      <c r="V351" s="61"/>
    </row>
    <row r="352" spans="22:22" ht="15.75" customHeight="1" x14ac:dyDescent="0.3">
      <c r="V352" s="61"/>
    </row>
    <row r="353" spans="22:22" ht="15.75" customHeight="1" x14ac:dyDescent="0.3">
      <c r="V353" s="61"/>
    </row>
    <row r="354" spans="22:22" ht="15.75" customHeight="1" x14ac:dyDescent="0.3">
      <c r="V354" s="61"/>
    </row>
    <row r="355" spans="22:22" ht="15.75" customHeight="1" x14ac:dyDescent="0.3">
      <c r="V355" s="61"/>
    </row>
    <row r="356" spans="22:22" ht="15.75" customHeight="1" x14ac:dyDescent="0.3">
      <c r="V356" s="61"/>
    </row>
    <row r="357" spans="22:22" ht="15.75" customHeight="1" x14ac:dyDescent="0.3">
      <c r="V357" s="61"/>
    </row>
    <row r="358" spans="22:22" ht="15.75" customHeight="1" x14ac:dyDescent="0.3">
      <c r="V358" s="61"/>
    </row>
    <row r="359" spans="22:22" ht="15.75" customHeight="1" x14ac:dyDescent="0.3">
      <c r="V359" s="61"/>
    </row>
    <row r="360" spans="22:22" ht="15.75" customHeight="1" x14ac:dyDescent="0.3">
      <c r="V360" s="61"/>
    </row>
    <row r="361" spans="22:22" ht="15.75" customHeight="1" x14ac:dyDescent="0.3">
      <c r="V361" s="61"/>
    </row>
    <row r="362" spans="22:22" ht="15.75" customHeight="1" x14ac:dyDescent="0.3">
      <c r="V362" s="61"/>
    </row>
    <row r="363" spans="22:22" ht="15.75" customHeight="1" x14ac:dyDescent="0.3">
      <c r="V363" s="61"/>
    </row>
    <row r="364" spans="22:22" ht="15.75" customHeight="1" x14ac:dyDescent="0.3">
      <c r="V364" s="61"/>
    </row>
    <row r="365" spans="22:22" ht="15.75" customHeight="1" x14ac:dyDescent="0.3">
      <c r="V365" s="61"/>
    </row>
    <row r="366" spans="22:22" ht="15.75" customHeight="1" x14ac:dyDescent="0.3">
      <c r="V366" s="61"/>
    </row>
    <row r="367" spans="22:22" ht="15.75" customHeight="1" x14ac:dyDescent="0.3">
      <c r="V367" s="61"/>
    </row>
    <row r="368" spans="22:22" ht="15.75" customHeight="1" x14ac:dyDescent="0.3">
      <c r="V368" s="61"/>
    </row>
    <row r="369" spans="22:22" ht="15.75" customHeight="1" x14ac:dyDescent="0.3">
      <c r="V369" s="61"/>
    </row>
    <row r="370" spans="22:22" ht="15.75" customHeight="1" x14ac:dyDescent="0.3">
      <c r="V370" s="61"/>
    </row>
    <row r="371" spans="22:22" ht="15.75" customHeight="1" x14ac:dyDescent="0.3">
      <c r="V371" s="61"/>
    </row>
    <row r="372" spans="22:22" ht="15.75" customHeight="1" x14ac:dyDescent="0.3">
      <c r="V372" s="61"/>
    </row>
    <row r="373" spans="22:22" ht="15.75" customHeight="1" x14ac:dyDescent="0.3">
      <c r="V373" s="61"/>
    </row>
    <row r="374" spans="22:22" ht="15.75" customHeight="1" x14ac:dyDescent="0.3">
      <c r="V374" s="61"/>
    </row>
    <row r="375" spans="22:22" ht="15.75" customHeight="1" x14ac:dyDescent="0.3">
      <c r="V375" s="61"/>
    </row>
    <row r="376" spans="22:22" ht="15.75" customHeight="1" x14ac:dyDescent="0.3">
      <c r="V376" s="61"/>
    </row>
    <row r="377" spans="22:22" ht="15.75" customHeight="1" x14ac:dyDescent="0.3">
      <c r="V377" s="61"/>
    </row>
    <row r="378" spans="22:22" ht="15.75" customHeight="1" x14ac:dyDescent="0.3">
      <c r="V378" s="61"/>
    </row>
    <row r="379" spans="22:22" ht="15.75" customHeight="1" x14ac:dyDescent="0.3">
      <c r="V379" s="61"/>
    </row>
    <row r="380" spans="22:22" ht="15.75" customHeight="1" x14ac:dyDescent="0.3">
      <c r="V380" s="61"/>
    </row>
    <row r="381" spans="22:22" ht="15.75" customHeight="1" x14ac:dyDescent="0.3">
      <c r="V381" s="61"/>
    </row>
    <row r="382" spans="22:22" ht="15.75" customHeight="1" x14ac:dyDescent="0.3">
      <c r="V382" s="61"/>
    </row>
    <row r="383" spans="22:22" ht="15.75" customHeight="1" x14ac:dyDescent="0.3">
      <c r="V383" s="61"/>
    </row>
    <row r="384" spans="22:22" ht="15.75" customHeight="1" x14ac:dyDescent="0.3">
      <c r="V384" s="61"/>
    </row>
    <row r="385" spans="22:22" ht="15.75" customHeight="1" x14ac:dyDescent="0.3">
      <c r="V385" s="61"/>
    </row>
    <row r="386" spans="22:22" ht="15.75" customHeight="1" x14ac:dyDescent="0.3">
      <c r="V386" s="61"/>
    </row>
    <row r="387" spans="22:22" ht="15.75" customHeight="1" x14ac:dyDescent="0.3">
      <c r="V387" s="61"/>
    </row>
    <row r="388" spans="22:22" ht="15.75" customHeight="1" x14ac:dyDescent="0.3">
      <c r="V388" s="61"/>
    </row>
    <row r="389" spans="22:22" ht="15.75" customHeight="1" x14ac:dyDescent="0.3">
      <c r="V389" s="61"/>
    </row>
    <row r="390" spans="22:22" ht="15.75" customHeight="1" x14ac:dyDescent="0.3">
      <c r="V390" s="61"/>
    </row>
    <row r="391" spans="22:22" ht="15.75" customHeight="1" x14ac:dyDescent="0.3">
      <c r="V391" s="61"/>
    </row>
    <row r="392" spans="22:22" ht="15.75" customHeight="1" x14ac:dyDescent="0.3">
      <c r="V392" s="61"/>
    </row>
    <row r="393" spans="22:22" ht="15.75" customHeight="1" x14ac:dyDescent="0.3">
      <c r="V393" s="61"/>
    </row>
    <row r="394" spans="22:22" ht="15.75" customHeight="1" x14ac:dyDescent="0.3">
      <c r="V394" s="61"/>
    </row>
    <row r="395" spans="22:22" ht="15.75" customHeight="1" x14ac:dyDescent="0.3">
      <c r="V395" s="61"/>
    </row>
    <row r="396" spans="22:22" ht="15.75" customHeight="1" x14ac:dyDescent="0.3">
      <c r="V396" s="61"/>
    </row>
    <row r="397" spans="22:22" ht="15.75" customHeight="1" x14ac:dyDescent="0.3">
      <c r="V397" s="61"/>
    </row>
    <row r="398" spans="22:22" ht="15.75" customHeight="1" x14ac:dyDescent="0.3">
      <c r="V398" s="61"/>
    </row>
    <row r="399" spans="22:22" ht="15.75" customHeight="1" x14ac:dyDescent="0.3">
      <c r="V399" s="61"/>
    </row>
    <row r="400" spans="22:22" ht="15.75" customHeight="1" x14ac:dyDescent="0.3">
      <c r="V400" s="61"/>
    </row>
    <row r="401" spans="22:22" ht="15.75" customHeight="1" x14ac:dyDescent="0.3">
      <c r="V401" s="61"/>
    </row>
    <row r="402" spans="22:22" ht="15.75" customHeight="1" x14ac:dyDescent="0.3">
      <c r="V402" s="61"/>
    </row>
    <row r="403" spans="22:22" ht="15.75" customHeight="1" x14ac:dyDescent="0.3">
      <c r="V403" s="61"/>
    </row>
    <row r="404" spans="22:22" ht="15.75" customHeight="1" x14ac:dyDescent="0.3">
      <c r="V404" s="61"/>
    </row>
    <row r="405" spans="22:22" ht="15.75" customHeight="1" x14ac:dyDescent="0.3">
      <c r="V405" s="61"/>
    </row>
    <row r="406" spans="22:22" ht="15.75" customHeight="1" x14ac:dyDescent="0.3">
      <c r="V406" s="61"/>
    </row>
    <row r="407" spans="22:22" ht="15.75" customHeight="1" x14ac:dyDescent="0.3">
      <c r="V407" s="61"/>
    </row>
    <row r="408" spans="22:22" ht="15.75" customHeight="1" x14ac:dyDescent="0.3">
      <c r="V408" s="61"/>
    </row>
    <row r="409" spans="22:22" ht="15.75" customHeight="1" x14ac:dyDescent="0.3">
      <c r="V409" s="61"/>
    </row>
    <row r="410" spans="22:22" ht="15.75" customHeight="1" x14ac:dyDescent="0.3">
      <c r="V410" s="61"/>
    </row>
    <row r="411" spans="22:22" ht="15.75" customHeight="1" x14ac:dyDescent="0.3">
      <c r="V411" s="61"/>
    </row>
    <row r="412" spans="22:22" ht="15.75" customHeight="1" x14ac:dyDescent="0.3">
      <c r="V412" s="61"/>
    </row>
    <row r="413" spans="22:22" ht="15.75" customHeight="1" x14ac:dyDescent="0.3">
      <c r="V413" s="61"/>
    </row>
    <row r="414" spans="22:22" ht="15.75" customHeight="1" x14ac:dyDescent="0.3">
      <c r="V414" s="61"/>
    </row>
    <row r="415" spans="22:22" ht="15.75" customHeight="1" x14ac:dyDescent="0.3">
      <c r="V415" s="61"/>
    </row>
    <row r="416" spans="22:22" ht="15.75" customHeight="1" x14ac:dyDescent="0.3">
      <c r="V416" s="61"/>
    </row>
    <row r="417" spans="22:22" ht="15.75" customHeight="1" x14ac:dyDescent="0.3">
      <c r="V417" s="61"/>
    </row>
    <row r="418" spans="22:22" ht="15.75" customHeight="1" x14ac:dyDescent="0.3">
      <c r="V418" s="61"/>
    </row>
    <row r="419" spans="22:22" ht="15.75" customHeight="1" x14ac:dyDescent="0.3">
      <c r="V419" s="61"/>
    </row>
    <row r="420" spans="22:22" ht="15.75" customHeight="1" x14ac:dyDescent="0.3">
      <c r="V420" s="61"/>
    </row>
    <row r="421" spans="22:22" ht="15.75" customHeight="1" x14ac:dyDescent="0.3">
      <c r="V421" s="61"/>
    </row>
    <row r="422" spans="22:22" ht="15.75" customHeight="1" x14ac:dyDescent="0.3">
      <c r="V422" s="61"/>
    </row>
    <row r="423" spans="22:22" ht="15.75" customHeight="1" x14ac:dyDescent="0.3">
      <c r="V423" s="61"/>
    </row>
    <row r="424" spans="22:22" ht="15.75" customHeight="1" x14ac:dyDescent="0.3">
      <c r="V424" s="61"/>
    </row>
    <row r="425" spans="22:22" ht="15.75" customHeight="1" x14ac:dyDescent="0.3">
      <c r="V425" s="61"/>
    </row>
    <row r="426" spans="22:22" ht="15.75" customHeight="1" x14ac:dyDescent="0.3">
      <c r="V426" s="61"/>
    </row>
    <row r="427" spans="22:22" ht="15.75" customHeight="1" x14ac:dyDescent="0.3">
      <c r="V427" s="61"/>
    </row>
    <row r="428" spans="22:22" ht="15.75" customHeight="1" x14ac:dyDescent="0.3">
      <c r="V428" s="61"/>
    </row>
    <row r="429" spans="22:22" ht="15.75" customHeight="1" x14ac:dyDescent="0.3">
      <c r="V429" s="61"/>
    </row>
    <row r="430" spans="22:22" ht="15.75" customHeight="1" x14ac:dyDescent="0.3">
      <c r="V430" s="61"/>
    </row>
    <row r="431" spans="22:22" ht="15.75" customHeight="1" x14ac:dyDescent="0.3">
      <c r="V431" s="61"/>
    </row>
    <row r="432" spans="22:22" ht="15.75" customHeight="1" x14ac:dyDescent="0.3">
      <c r="V432" s="61"/>
    </row>
    <row r="433" spans="22:22" ht="15.75" customHeight="1" x14ac:dyDescent="0.3">
      <c r="V433" s="61"/>
    </row>
    <row r="434" spans="22:22" ht="15.75" customHeight="1" x14ac:dyDescent="0.3">
      <c r="V434" s="61"/>
    </row>
    <row r="435" spans="22:22" ht="15.75" customHeight="1" x14ac:dyDescent="0.3">
      <c r="V435" s="61"/>
    </row>
    <row r="436" spans="22:22" ht="15.75" customHeight="1" x14ac:dyDescent="0.3">
      <c r="V436" s="61"/>
    </row>
    <row r="437" spans="22:22" ht="15.75" customHeight="1" x14ac:dyDescent="0.3">
      <c r="V437" s="61"/>
    </row>
    <row r="438" spans="22:22" ht="15.75" customHeight="1" x14ac:dyDescent="0.3">
      <c r="V438" s="61"/>
    </row>
    <row r="439" spans="22:22" ht="15.75" customHeight="1" x14ac:dyDescent="0.3">
      <c r="V439" s="61"/>
    </row>
    <row r="440" spans="22:22" ht="15.75" customHeight="1" x14ac:dyDescent="0.3">
      <c r="V440" s="61"/>
    </row>
    <row r="441" spans="22:22" ht="15.75" customHeight="1" x14ac:dyDescent="0.3">
      <c r="V441" s="61"/>
    </row>
    <row r="442" spans="22:22" ht="15.75" customHeight="1" x14ac:dyDescent="0.3">
      <c r="V442" s="61"/>
    </row>
    <row r="443" spans="22:22" ht="15.75" customHeight="1" x14ac:dyDescent="0.3">
      <c r="V443" s="61"/>
    </row>
    <row r="444" spans="22:22" ht="15.75" customHeight="1" x14ac:dyDescent="0.3">
      <c r="V444" s="61"/>
    </row>
    <row r="445" spans="22:22" ht="15.75" customHeight="1" x14ac:dyDescent="0.3">
      <c r="V445" s="61"/>
    </row>
    <row r="446" spans="22:22" ht="15.75" customHeight="1" x14ac:dyDescent="0.3">
      <c r="V446" s="61"/>
    </row>
    <row r="447" spans="22:22" ht="15.75" customHeight="1" x14ac:dyDescent="0.3">
      <c r="V447" s="61"/>
    </row>
    <row r="448" spans="22:22" ht="15.75" customHeight="1" x14ac:dyDescent="0.3">
      <c r="V448" s="61"/>
    </row>
    <row r="449" spans="22:22" ht="15.75" customHeight="1" x14ac:dyDescent="0.3">
      <c r="V449" s="61"/>
    </row>
    <row r="450" spans="22:22" ht="15.75" customHeight="1" x14ac:dyDescent="0.3">
      <c r="V450" s="61"/>
    </row>
    <row r="451" spans="22:22" ht="15.75" customHeight="1" x14ac:dyDescent="0.3">
      <c r="V451" s="61"/>
    </row>
    <row r="452" spans="22:22" ht="15.75" customHeight="1" x14ac:dyDescent="0.3">
      <c r="V452" s="61"/>
    </row>
    <row r="453" spans="22:22" ht="15.75" customHeight="1" x14ac:dyDescent="0.3">
      <c r="V453" s="61"/>
    </row>
    <row r="454" spans="22:22" ht="15.75" customHeight="1" x14ac:dyDescent="0.3">
      <c r="V454" s="61"/>
    </row>
    <row r="455" spans="22:22" ht="15.75" customHeight="1" x14ac:dyDescent="0.3">
      <c r="V455" s="61"/>
    </row>
    <row r="456" spans="22:22" ht="15.75" customHeight="1" x14ac:dyDescent="0.3">
      <c r="V456" s="61"/>
    </row>
    <row r="457" spans="22:22" ht="15.75" customHeight="1" x14ac:dyDescent="0.3">
      <c r="V457" s="61"/>
    </row>
    <row r="458" spans="22:22" ht="15.75" customHeight="1" x14ac:dyDescent="0.3">
      <c r="V458" s="61"/>
    </row>
    <row r="459" spans="22:22" ht="15.75" customHeight="1" x14ac:dyDescent="0.3">
      <c r="V459" s="61"/>
    </row>
    <row r="460" spans="22:22" ht="15.75" customHeight="1" x14ac:dyDescent="0.3">
      <c r="V460" s="61"/>
    </row>
    <row r="461" spans="22:22" ht="15.75" customHeight="1" x14ac:dyDescent="0.3">
      <c r="V461" s="61"/>
    </row>
    <row r="462" spans="22:22" ht="15.75" customHeight="1" x14ac:dyDescent="0.3">
      <c r="V462" s="61"/>
    </row>
    <row r="463" spans="22:22" ht="15.75" customHeight="1" x14ac:dyDescent="0.3">
      <c r="V463" s="61"/>
    </row>
    <row r="464" spans="22:22" ht="15.75" customHeight="1" x14ac:dyDescent="0.3">
      <c r="V464" s="61"/>
    </row>
    <row r="465" spans="22:22" ht="15.75" customHeight="1" x14ac:dyDescent="0.3">
      <c r="V465" s="61"/>
    </row>
    <row r="466" spans="22:22" ht="15.75" customHeight="1" x14ac:dyDescent="0.3">
      <c r="V466" s="61"/>
    </row>
    <row r="467" spans="22:22" ht="15.75" customHeight="1" x14ac:dyDescent="0.3">
      <c r="V467" s="61"/>
    </row>
    <row r="468" spans="22:22" ht="15.75" customHeight="1" x14ac:dyDescent="0.3">
      <c r="V468" s="61"/>
    </row>
    <row r="469" spans="22:22" ht="15.75" customHeight="1" x14ac:dyDescent="0.3">
      <c r="V469" s="61"/>
    </row>
    <row r="470" spans="22:22" ht="15.75" customHeight="1" x14ac:dyDescent="0.3">
      <c r="V470" s="61"/>
    </row>
    <row r="471" spans="22:22" ht="15.75" customHeight="1" x14ac:dyDescent="0.3">
      <c r="V471" s="61"/>
    </row>
    <row r="472" spans="22:22" ht="15.75" customHeight="1" x14ac:dyDescent="0.3">
      <c r="V472" s="61"/>
    </row>
    <row r="473" spans="22:22" ht="15.75" customHeight="1" x14ac:dyDescent="0.3">
      <c r="V473" s="61"/>
    </row>
    <row r="474" spans="22:22" ht="15.75" customHeight="1" x14ac:dyDescent="0.3">
      <c r="V474" s="61"/>
    </row>
    <row r="475" spans="22:22" ht="15.75" customHeight="1" x14ac:dyDescent="0.3">
      <c r="V475" s="61"/>
    </row>
    <row r="476" spans="22:22" ht="15.75" customHeight="1" x14ac:dyDescent="0.3">
      <c r="V476" s="61"/>
    </row>
    <row r="477" spans="22:22" ht="15.75" customHeight="1" x14ac:dyDescent="0.3">
      <c r="V477" s="61"/>
    </row>
    <row r="478" spans="22:22" ht="15.75" customHeight="1" x14ac:dyDescent="0.3">
      <c r="V478" s="61"/>
    </row>
    <row r="479" spans="22:22" ht="15.75" customHeight="1" x14ac:dyDescent="0.3">
      <c r="V479" s="61"/>
    </row>
    <row r="480" spans="22:22" ht="15.75" customHeight="1" x14ac:dyDescent="0.3">
      <c r="V480" s="61"/>
    </row>
    <row r="481" spans="22:22" ht="15.75" customHeight="1" x14ac:dyDescent="0.3">
      <c r="V481" s="61"/>
    </row>
    <row r="482" spans="22:22" ht="15.75" customHeight="1" x14ac:dyDescent="0.3">
      <c r="V482" s="61"/>
    </row>
    <row r="483" spans="22:22" ht="15.75" customHeight="1" x14ac:dyDescent="0.3">
      <c r="V483" s="61"/>
    </row>
    <row r="484" spans="22:22" ht="15.75" customHeight="1" x14ac:dyDescent="0.3">
      <c r="V484" s="61"/>
    </row>
    <row r="485" spans="22:22" ht="15.75" customHeight="1" x14ac:dyDescent="0.3">
      <c r="V485" s="61"/>
    </row>
    <row r="486" spans="22:22" ht="15.75" customHeight="1" x14ac:dyDescent="0.3">
      <c r="V486" s="61"/>
    </row>
    <row r="487" spans="22:22" ht="15.75" customHeight="1" x14ac:dyDescent="0.3">
      <c r="V487" s="61"/>
    </row>
    <row r="488" spans="22:22" ht="15.75" customHeight="1" x14ac:dyDescent="0.3">
      <c r="V488" s="61"/>
    </row>
    <row r="489" spans="22:22" ht="15.75" customHeight="1" x14ac:dyDescent="0.3">
      <c r="V489" s="61"/>
    </row>
    <row r="490" spans="22:22" ht="15.75" customHeight="1" x14ac:dyDescent="0.3">
      <c r="V490" s="61"/>
    </row>
    <row r="491" spans="22:22" ht="15.75" customHeight="1" x14ac:dyDescent="0.3">
      <c r="V491" s="61"/>
    </row>
    <row r="492" spans="22:22" ht="15.75" customHeight="1" x14ac:dyDescent="0.3">
      <c r="V492" s="61"/>
    </row>
    <row r="493" spans="22:22" ht="15.75" customHeight="1" x14ac:dyDescent="0.3">
      <c r="V493" s="61"/>
    </row>
    <row r="494" spans="22:22" ht="15.75" customHeight="1" x14ac:dyDescent="0.3">
      <c r="V494" s="61"/>
    </row>
    <row r="495" spans="22:22" ht="15.75" customHeight="1" x14ac:dyDescent="0.3">
      <c r="V495" s="61"/>
    </row>
    <row r="496" spans="22:22" ht="15.75" customHeight="1" x14ac:dyDescent="0.3">
      <c r="V496" s="61"/>
    </row>
    <row r="497" spans="22:22" ht="15.75" customHeight="1" x14ac:dyDescent="0.3">
      <c r="V497" s="61"/>
    </row>
    <row r="498" spans="22:22" ht="15.75" customHeight="1" x14ac:dyDescent="0.3">
      <c r="V498" s="61"/>
    </row>
    <row r="499" spans="22:22" ht="15.75" customHeight="1" x14ac:dyDescent="0.3">
      <c r="V499" s="61"/>
    </row>
    <row r="500" spans="22:22" ht="15.75" customHeight="1" x14ac:dyDescent="0.3">
      <c r="V500" s="61"/>
    </row>
    <row r="501" spans="22:22" ht="15.75" customHeight="1" x14ac:dyDescent="0.3">
      <c r="V501" s="61"/>
    </row>
    <row r="502" spans="22:22" ht="15.75" customHeight="1" x14ac:dyDescent="0.3">
      <c r="V502" s="61"/>
    </row>
    <row r="503" spans="22:22" ht="15.75" customHeight="1" x14ac:dyDescent="0.3">
      <c r="V503" s="61"/>
    </row>
    <row r="504" spans="22:22" ht="15.75" customHeight="1" x14ac:dyDescent="0.3">
      <c r="V504" s="61"/>
    </row>
    <row r="505" spans="22:22" ht="15.75" customHeight="1" x14ac:dyDescent="0.3">
      <c r="V505" s="61"/>
    </row>
    <row r="506" spans="22:22" ht="15.75" customHeight="1" x14ac:dyDescent="0.3">
      <c r="V506" s="61"/>
    </row>
    <row r="507" spans="22:22" ht="15.75" customHeight="1" x14ac:dyDescent="0.3">
      <c r="V507" s="61"/>
    </row>
    <row r="508" spans="22:22" ht="15.75" customHeight="1" x14ac:dyDescent="0.3">
      <c r="V508" s="61"/>
    </row>
    <row r="509" spans="22:22" ht="15.75" customHeight="1" x14ac:dyDescent="0.3">
      <c r="V509" s="61"/>
    </row>
    <row r="510" spans="22:22" ht="15.75" customHeight="1" x14ac:dyDescent="0.3">
      <c r="V510" s="61"/>
    </row>
    <row r="511" spans="22:22" ht="15.75" customHeight="1" x14ac:dyDescent="0.3">
      <c r="V511" s="61"/>
    </row>
    <row r="512" spans="22:22" ht="15.75" customHeight="1" x14ac:dyDescent="0.3">
      <c r="V512" s="61"/>
    </row>
    <row r="513" spans="22:22" ht="15.75" customHeight="1" x14ac:dyDescent="0.3">
      <c r="V513" s="61"/>
    </row>
    <row r="514" spans="22:22" ht="15.75" customHeight="1" x14ac:dyDescent="0.3">
      <c r="V514" s="61"/>
    </row>
    <row r="515" spans="22:22" ht="15.75" customHeight="1" x14ac:dyDescent="0.3">
      <c r="V515" s="61"/>
    </row>
    <row r="516" spans="22:22" ht="15.75" customHeight="1" x14ac:dyDescent="0.3">
      <c r="V516" s="61"/>
    </row>
    <row r="517" spans="22:22" ht="15.75" customHeight="1" x14ac:dyDescent="0.3">
      <c r="V517" s="61"/>
    </row>
    <row r="518" spans="22:22" ht="15.75" customHeight="1" x14ac:dyDescent="0.3">
      <c r="V518" s="61"/>
    </row>
    <row r="519" spans="22:22" ht="15.75" customHeight="1" x14ac:dyDescent="0.3">
      <c r="V519" s="61"/>
    </row>
    <row r="520" spans="22:22" ht="15.75" customHeight="1" x14ac:dyDescent="0.3">
      <c r="V520" s="61"/>
    </row>
    <row r="521" spans="22:22" ht="15.75" customHeight="1" x14ac:dyDescent="0.3">
      <c r="V521" s="61"/>
    </row>
    <row r="522" spans="22:22" ht="15.75" customHeight="1" x14ac:dyDescent="0.3">
      <c r="V522" s="61"/>
    </row>
    <row r="523" spans="22:22" ht="15.75" customHeight="1" x14ac:dyDescent="0.3">
      <c r="V523" s="61"/>
    </row>
    <row r="524" spans="22:22" ht="15.75" customHeight="1" x14ac:dyDescent="0.3">
      <c r="V524" s="61"/>
    </row>
    <row r="525" spans="22:22" ht="15.75" customHeight="1" x14ac:dyDescent="0.3">
      <c r="V525" s="61"/>
    </row>
    <row r="526" spans="22:22" ht="15.75" customHeight="1" x14ac:dyDescent="0.3">
      <c r="V526" s="61"/>
    </row>
    <row r="527" spans="22:22" ht="15.75" customHeight="1" x14ac:dyDescent="0.3">
      <c r="V527" s="61"/>
    </row>
    <row r="528" spans="22:22" ht="15.75" customHeight="1" x14ac:dyDescent="0.3">
      <c r="V528" s="61"/>
    </row>
    <row r="529" spans="22:22" ht="15.75" customHeight="1" x14ac:dyDescent="0.3">
      <c r="V529" s="61"/>
    </row>
    <row r="530" spans="22:22" ht="15.75" customHeight="1" x14ac:dyDescent="0.3">
      <c r="V530" s="61"/>
    </row>
    <row r="531" spans="22:22" ht="15.75" customHeight="1" x14ac:dyDescent="0.3">
      <c r="V531" s="61"/>
    </row>
    <row r="532" spans="22:22" ht="15.75" customHeight="1" x14ac:dyDescent="0.3">
      <c r="V532" s="61"/>
    </row>
    <row r="533" spans="22:22" ht="15.75" customHeight="1" x14ac:dyDescent="0.3">
      <c r="V533" s="61"/>
    </row>
    <row r="534" spans="22:22" ht="15.75" customHeight="1" x14ac:dyDescent="0.3">
      <c r="V534" s="61"/>
    </row>
    <row r="535" spans="22:22" ht="15.75" customHeight="1" x14ac:dyDescent="0.3">
      <c r="V535" s="61"/>
    </row>
    <row r="536" spans="22:22" ht="15.75" customHeight="1" x14ac:dyDescent="0.3">
      <c r="V536" s="61"/>
    </row>
    <row r="537" spans="22:22" ht="15.75" customHeight="1" x14ac:dyDescent="0.3">
      <c r="V537" s="61"/>
    </row>
    <row r="538" spans="22:22" ht="15.75" customHeight="1" x14ac:dyDescent="0.3">
      <c r="V538" s="61"/>
    </row>
    <row r="539" spans="22:22" ht="15.75" customHeight="1" x14ac:dyDescent="0.3">
      <c r="V539" s="61"/>
    </row>
    <row r="540" spans="22:22" ht="15.75" customHeight="1" x14ac:dyDescent="0.3">
      <c r="V540" s="61"/>
    </row>
    <row r="541" spans="22:22" ht="15.75" customHeight="1" x14ac:dyDescent="0.3">
      <c r="V541" s="61"/>
    </row>
    <row r="542" spans="22:22" ht="15.75" customHeight="1" x14ac:dyDescent="0.3">
      <c r="V542" s="61"/>
    </row>
    <row r="543" spans="22:22" ht="15.75" customHeight="1" x14ac:dyDescent="0.3">
      <c r="V543" s="61"/>
    </row>
    <row r="544" spans="22:22" ht="15.75" customHeight="1" x14ac:dyDescent="0.3">
      <c r="V544" s="61"/>
    </row>
    <row r="545" spans="22:22" ht="15.75" customHeight="1" x14ac:dyDescent="0.3">
      <c r="V545" s="61"/>
    </row>
    <row r="546" spans="22:22" ht="15.75" customHeight="1" x14ac:dyDescent="0.3">
      <c r="V546" s="61"/>
    </row>
    <row r="547" spans="22:22" ht="15.75" customHeight="1" x14ac:dyDescent="0.3">
      <c r="V547" s="61"/>
    </row>
    <row r="548" spans="22:22" ht="15.75" customHeight="1" x14ac:dyDescent="0.3">
      <c r="V548" s="61"/>
    </row>
    <row r="549" spans="22:22" ht="15.75" customHeight="1" x14ac:dyDescent="0.3">
      <c r="V549" s="61"/>
    </row>
    <row r="550" spans="22:22" ht="15.75" customHeight="1" x14ac:dyDescent="0.3">
      <c r="V550" s="61"/>
    </row>
    <row r="551" spans="22:22" ht="15.75" customHeight="1" x14ac:dyDescent="0.3">
      <c r="V551" s="61"/>
    </row>
    <row r="552" spans="22:22" ht="15.75" customHeight="1" x14ac:dyDescent="0.3">
      <c r="V552" s="61"/>
    </row>
    <row r="553" spans="22:22" ht="15.75" customHeight="1" x14ac:dyDescent="0.3">
      <c r="V553" s="61"/>
    </row>
    <row r="554" spans="22:22" ht="15.75" customHeight="1" x14ac:dyDescent="0.3">
      <c r="V554" s="61"/>
    </row>
    <row r="555" spans="22:22" ht="15.75" customHeight="1" x14ac:dyDescent="0.3">
      <c r="V555" s="61"/>
    </row>
    <row r="556" spans="22:22" ht="15.75" customHeight="1" x14ac:dyDescent="0.3">
      <c r="V556" s="61"/>
    </row>
    <row r="557" spans="22:22" ht="15.75" customHeight="1" x14ac:dyDescent="0.3">
      <c r="V557" s="61"/>
    </row>
    <row r="558" spans="22:22" ht="15.75" customHeight="1" x14ac:dyDescent="0.3">
      <c r="V558" s="61"/>
    </row>
    <row r="559" spans="22:22" ht="15.75" customHeight="1" x14ac:dyDescent="0.3">
      <c r="V559" s="61"/>
    </row>
    <row r="560" spans="22:22" ht="15.75" customHeight="1" x14ac:dyDescent="0.3">
      <c r="V560" s="61"/>
    </row>
    <row r="561" spans="22:22" ht="15.75" customHeight="1" x14ac:dyDescent="0.3">
      <c r="V561" s="61"/>
    </row>
    <row r="562" spans="22:22" ht="15.75" customHeight="1" x14ac:dyDescent="0.3">
      <c r="V562" s="61"/>
    </row>
    <row r="563" spans="22:22" ht="15.75" customHeight="1" x14ac:dyDescent="0.3">
      <c r="V563" s="61"/>
    </row>
    <row r="564" spans="22:22" ht="15.75" customHeight="1" x14ac:dyDescent="0.3">
      <c r="V564" s="61"/>
    </row>
    <row r="565" spans="22:22" ht="15.75" customHeight="1" x14ac:dyDescent="0.3">
      <c r="V565" s="61"/>
    </row>
    <row r="566" spans="22:22" ht="15.75" customHeight="1" x14ac:dyDescent="0.3">
      <c r="V566" s="61"/>
    </row>
    <row r="567" spans="22:22" ht="15.75" customHeight="1" x14ac:dyDescent="0.3">
      <c r="V567" s="61"/>
    </row>
    <row r="568" spans="22:22" ht="15.75" customHeight="1" x14ac:dyDescent="0.3">
      <c r="V568" s="61"/>
    </row>
    <row r="569" spans="22:22" ht="15.75" customHeight="1" x14ac:dyDescent="0.3">
      <c r="V569" s="61"/>
    </row>
    <row r="570" spans="22:22" ht="15.75" customHeight="1" x14ac:dyDescent="0.3">
      <c r="V570" s="61"/>
    </row>
    <row r="571" spans="22:22" ht="15.75" customHeight="1" x14ac:dyDescent="0.3">
      <c r="V571" s="61"/>
    </row>
    <row r="572" spans="22:22" ht="15.75" customHeight="1" x14ac:dyDescent="0.3">
      <c r="V572" s="61"/>
    </row>
    <row r="573" spans="22:22" ht="15.75" customHeight="1" x14ac:dyDescent="0.3">
      <c r="V573" s="61"/>
    </row>
    <row r="574" spans="22:22" ht="15.75" customHeight="1" x14ac:dyDescent="0.3">
      <c r="V574" s="61"/>
    </row>
    <row r="575" spans="22:22" ht="15.75" customHeight="1" x14ac:dyDescent="0.3">
      <c r="V575" s="61"/>
    </row>
    <row r="576" spans="22:22" ht="15.75" customHeight="1" x14ac:dyDescent="0.3">
      <c r="V576" s="61"/>
    </row>
    <row r="577" spans="22:22" ht="15.75" customHeight="1" x14ac:dyDescent="0.3">
      <c r="V577" s="61"/>
    </row>
    <row r="578" spans="22:22" ht="15.75" customHeight="1" x14ac:dyDescent="0.3">
      <c r="V578" s="61"/>
    </row>
    <row r="579" spans="22:22" ht="15.75" customHeight="1" x14ac:dyDescent="0.3">
      <c r="V579" s="61"/>
    </row>
    <row r="580" spans="22:22" ht="15.75" customHeight="1" x14ac:dyDescent="0.3">
      <c r="V580" s="61"/>
    </row>
    <row r="581" spans="22:22" ht="15.75" customHeight="1" x14ac:dyDescent="0.3">
      <c r="V581" s="61"/>
    </row>
    <row r="582" spans="22:22" ht="15.75" customHeight="1" x14ac:dyDescent="0.3">
      <c r="V582" s="61"/>
    </row>
    <row r="583" spans="22:22" ht="15.75" customHeight="1" x14ac:dyDescent="0.3">
      <c r="V583" s="61"/>
    </row>
    <row r="584" spans="22:22" ht="15.75" customHeight="1" x14ac:dyDescent="0.3">
      <c r="V584" s="61"/>
    </row>
    <row r="585" spans="22:22" ht="15.75" customHeight="1" x14ac:dyDescent="0.3">
      <c r="V585" s="61"/>
    </row>
    <row r="586" spans="22:22" ht="15.75" customHeight="1" x14ac:dyDescent="0.3">
      <c r="V586" s="61"/>
    </row>
    <row r="587" spans="22:22" ht="15.75" customHeight="1" x14ac:dyDescent="0.3">
      <c r="V587" s="61"/>
    </row>
    <row r="588" spans="22:22" ht="15.75" customHeight="1" x14ac:dyDescent="0.3">
      <c r="V588" s="61"/>
    </row>
    <row r="589" spans="22:22" ht="15.75" customHeight="1" x14ac:dyDescent="0.3">
      <c r="V589" s="61"/>
    </row>
    <row r="590" spans="22:22" ht="15.75" customHeight="1" x14ac:dyDescent="0.3">
      <c r="V590" s="61"/>
    </row>
    <row r="591" spans="22:22" ht="15.75" customHeight="1" x14ac:dyDescent="0.3">
      <c r="V591" s="61"/>
    </row>
    <row r="592" spans="22:22" ht="15.75" customHeight="1" x14ac:dyDescent="0.3">
      <c r="V592" s="61"/>
    </row>
    <row r="593" spans="22:22" ht="15.75" customHeight="1" x14ac:dyDescent="0.3">
      <c r="V593" s="61"/>
    </row>
    <row r="594" spans="22:22" ht="15.75" customHeight="1" x14ac:dyDescent="0.3">
      <c r="V594" s="61"/>
    </row>
    <row r="595" spans="22:22" ht="15.75" customHeight="1" x14ac:dyDescent="0.3">
      <c r="V595" s="61"/>
    </row>
    <row r="596" spans="22:22" ht="15.75" customHeight="1" x14ac:dyDescent="0.3">
      <c r="V596" s="61"/>
    </row>
    <row r="597" spans="22:22" ht="15.75" customHeight="1" x14ac:dyDescent="0.3">
      <c r="V597" s="61"/>
    </row>
    <row r="598" spans="22:22" ht="15.75" customHeight="1" x14ac:dyDescent="0.3">
      <c r="V598" s="61"/>
    </row>
    <row r="599" spans="22:22" ht="15.75" customHeight="1" x14ac:dyDescent="0.3">
      <c r="V599" s="61"/>
    </row>
    <row r="600" spans="22:22" ht="15.75" customHeight="1" x14ac:dyDescent="0.3">
      <c r="V600" s="61"/>
    </row>
    <row r="601" spans="22:22" ht="15.75" customHeight="1" x14ac:dyDescent="0.3">
      <c r="V601" s="61"/>
    </row>
    <row r="602" spans="22:22" ht="15.75" customHeight="1" x14ac:dyDescent="0.3">
      <c r="V602" s="61"/>
    </row>
    <row r="603" spans="22:22" ht="15.75" customHeight="1" x14ac:dyDescent="0.3">
      <c r="V603" s="61"/>
    </row>
    <row r="604" spans="22:22" ht="15.75" customHeight="1" x14ac:dyDescent="0.3">
      <c r="V604" s="61"/>
    </row>
    <row r="605" spans="22:22" ht="15.75" customHeight="1" x14ac:dyDescent="0.3">
      <c r="V605" s="61"/>
    </row>
    <row r="606" spans="22:22" ht="15.75" customHeight="1" x14ac:dyDescent="0.3">
      <c r="V606" s="61"/>
    </row>
    <row r="607" spans="22:22" ht="15.75" customHeight="1" x14ac:dyDescent="0.3">
      <c r="V607" s="61"/>
    </row>
    <row r="608" spans="22:22" ht="15.75" customHeight="1" x14ac:dyDescent="0.3">
      <c r="V608" s="61"/>
    </row>
    <row r="609" spans="22:22" ht="15.75" customHeight="1" x14ac:dyDescent="0.3">
      <c r="V609" s="61"/>
    </row>
    <row r="610" spans="22:22" ht="15.75" customHeight="1" x14ac:dyDescent="0.3">
      <c r="V610" s="61"/>
    </row>
    <row r="611" spans="22:22" ht="15.75" customHeight="1" x14ac:dyDescent="0.3">
      <c r="V611" s="61"/>
    </row>
    <row r="612" spans="22:22" ht="15.75" customHeight="1" x14ac:dyDescent="0.3">
      <c r="V612" s="61"/>
    </row>
    <row r="613" spans="22:22" ht="15.75" customHeight="1" x14ac:dyDescent="0.3">
      <c r="V613" s="61"/>
    </row>
    <row r="614" spans="22:22" ht="15.75" customHeight="1" x14ac:dyDescent="0.3">
      <c r="V614" s="61"/>
    </row>
    <row r="615" spans="22:22" ht="15.75" customHeight="1" x14ac:dyDescent="0.3">
      <c r="V615" s="61"/>
    </row>
    <row r="616" spans="22:22" ht="15.75" customHeight="1" x14ac:dyDescent="0.3">
      <c r="V616" s="61"/>
    </row>
    <row r="617" spans="22:22" ht="15.75" customHeight="1" x14ac:dyDescent="0.3">
      <c r="V617" s="61"/>
    </row>
    <row r="618" spans="22:22" ht="15.75" customHeight="1" x14ac:dyDescent="0.3">
      <c r="V618" s="61"/>
    </row>
    <row r="619" spans="22:22" ht="15.75" customHeight="1" x14ac:dyDescent="0.3">
      <c r="V619" s="61"/>
    </row>
    <row r="620" spans="22:22" ht="15.75" customHeight="1" x14ac:dyDescent="0.3">
      <c r="V620" s="61"/>
    </row>
    <row r="621" spans="22:22" ht="15.75" customHeight="1" x14ac:dyDescent="0.3">
      <c r="V621" s="61"/>
    </row>
    <row r="622" spans="22:22" ht="15.75" customHeight="1" x14ac:dyDescent="0.3">
      <c r="V622" s="61"/>
    </row>
    <row r="623" spans="22:22" ht="15.75" customHeight="1" x14ac:dyDescent="0.3">
      <c r="V623" s="61"/>
    </row>
    <row r="624" spans="22:22" ht="15.75" customHeight="1" x14ac:dyDescent="0.3">
      <c r="V624" s="61"/>
    </row>
    <row r="625" spans="22:22" ht="15.75" customHeight="1" x14ac:dyDescent="0.3">
      <c r="V625" s="61"/>
    </row>
    <row r="626" spans="22:22" ht="15.75" customHeight="1" x14ac:dyDescent="0.3">
      <c r="V626" s="61"/>
    </row>
    <row r="627" spans="22:22" ht="15.75" customHeight="1" x14ac:dyDescent="0.3">
      <c r="V627" s="61"/>
    </row>
    <row r="628" spans="22:22" ht="15.75" customHeight="1" x14ac:dyDescent="0.3">
      <c r="V628" s="61"/>
    </row>
    <row r="629" spans="22:22" ht="15.75" customHeight="1" x14ac:dyDescent="0.3">
      <c r="V629" s="61"/>
    </row>
    <row r="630" spans="22:22" ht="15.75" customHeight="1" x14ac:dyDescent="0.3">
      <c r="V630" s="61"/>
    </row>
    <row r="631" spans="22:22" ht="15.75" customHeight="1" x14ac:dyDescent="0.3">
      <c r="V631" s="61"/>
    </row>
    <row r="632" spans="22:22" ht="15.75" customHeight="1" x14ac:dyDescent="0.3">
      <c r="V632" s="61"/>
    </row>
    <row r="633" spans="22:22" ht="15.75" customHeight="1" x14ac:dyDescent="0.3">
      <c r="V633" s="61"/>
    </row>
    <row r="634" spans="22:22" ht="15.75" customHeight="1" x14ac:dyDescent="0.3">
      <c r="V634" s="61"/>
    </row>
    <row r="635" spans="22:22" ht="15.75" customHeight="1" x14ac:dyDescent="0.3">
      <c r="V635" s="61"/>
    </row>
    <row r="636" spans="22:22" ht="15.75" customHeight="1" x14ac:dyDescent="0.3">
      <c r="V636" s="61"/>
    </row>
    <row r="637" spans="22:22" ht="15.75" customHeight="1" x14ac:dyDescent="0.3">
      <c r="V637" s="61"/>
    </row>
    <row r="638" spans="22:22" ht="15.75" customHeight="1" x14ac:dyDescent="0.3">
      <c r="V638" s="61"/>
    </row>
    <row r="639" spans="22:22" ht="15.75" customHeight="1" x14ac:dyDescent="0.3">
      <c r="V639" s="61"/>
    </row>
    <row r="640" spans="22:22" ht="15.75" customHeight="1" x14ac:dyDescent="0.3">
      <c r="V640" s="61"/>
    </row>
    <row r="641" spans="22:22" ht="15.75" customHeight="1" x14ac:dyDescent="0.3">
      <c r="V641" s="61"/>
    </row>
    <row r="642" spans="22:22" ht="15.75" customHeight="1" x14ac:dyDescent="0.3">
      <c r="V642" s="61"/>
    </row>
    <row r="643" spans="22:22" ht="15.75" customHeight="1" x14ac:dyDescent="0.3">
      <c r="V643" s="61"/>
    </row>
    <row r="644" spans="22:22" ht="15.75" customHeight="1" x14ac:dyDescent="0.3">
      <c r="V644" s="61"/>
    </row>
    <row r="645" spans="22:22" ht="15.75" customHeight="1" x14ac:dyDescent="0.3">
      <c r="V645" s="61"/>
    </row>
    <row r="646" spans="22:22" ht="15.75" customHeight="1" x14ac:dyDescent="0.3">
      <c r="V646" s="61"/>
    </row>
    <row r="647" spans="22:22" ht="15.75" customHeight="1" x14ac:dyDescent="0.3">
      <c r="V647" s="61"/>
    </row>
    <row r="648" spans="22:22" ht="15.75" customHeight="1" x14ac:dyDescent="0.3">
      <c r="V648" s="61"/>
    </row>
    <row r="649" spans="22:22" ht="15.75" customHeight="1" x14ac:dyDescent="0.3">
      <c r="V649" s="61"/>
    </row>
    <row r="650" spans="22:22" ht="15.75" customHeight="1" x14ac:dyDescent="0.3">
      <c r="V650" s="61"/>
    </row>
    <row r="651" spans="22:22" ht="15.75" customHeight="1" x14ac:dyDescent="0.3">
      <c r="V651" s="61"/>
    </row>
    <row r="652" spans="22:22" ht="15.75" customHeight="1" x14ac:dyDescent="0.3">
      <c r="V652" s="61"/>
    </row>
    <row r="653" spans="22:22" ht="15.75" customHeight="1" x14ac:dyDescent="0.3">
      <c r="V653" s="61"/>
    </row>
    <row r="654" spans="22:22" ht="15.75" customHeight="1" x14ac:dyDescent="0.3">
      <c r="V654" s="61"/>
    </row>
    <row r="655" spans="22:22" ht="15.75" customHeight="1" x14ac:dyDescent="0.3">
      <c r="V655" s="61"/>
    </row>
    <row r="656" spans="22:22" ht="15.75" customHeight="1" x14ac:dyDescent="0.3">
      <c r="V656" s="61"/>
    </row>
    <row r="657" spans="22:22" ht="15.75" customHeight="1" x14ac:dyDescent="0.3">
      <c r="V657" s="61"/>
    </row>
    <row r="658" spans="22:22" ht="15.75" customHeight="1" x14ac:dyDescent="0.3">
      <c r="V658" s="61"/>
    </row>
    <row r="659" spans="22:22" ht="15.75" customHeight="1" x14ac:dyDescent="0.3">
      <c r="V659" s="61"/>
    </row>
    <row r="660" spans="22:22" ht="15.75" customHeight="1" x14ac:dyDescent="0.3">
      <c r="V660" s="61"/>
    </row>
    <row r="661" spans="22:22" ht="15.75" customHeight="1" x14ac:dyDescent="0.3">
      <c r="V661" s="61"/>
    </row>
    <row r="662" spans="22:22" ht="15.75" customHeight="1" x14ac:dyDescent="0.3">
      <c r="V662" s="61"/>
    </row>
    <row r="663" spans="22:22" ht="15.75" customHeight="1" x14ac:dyDescent="0.3">
      <c r="V663" s="61"/>
    </row>
    <row r="664" spans="22:22" ht="15.75" customHeight="1" x14ac:dyDescent="0.3">
      <c r="V664" s="61"/>
    </row>
    <row r="665" spans="22:22" ht="15.75" customHeight="1" x14ac:dyDescent="0.3">
      <c r="V665" s="61"/>
    </row>
    <row r="666" spans="22:22" ht="15.75" customHeight="1" x14ac:dyDescent="0.3">
      <c r="V666" s="61"/>
    </row>
    <row r="667" spans="22:22" ht="15.75" customHeight="1" x14ac:dyDescent="0.3">
      <c r="V667" s="61"/>
    </row>
    <row r="668" spans="22:22" ht="15.75" customHeight="1" x14ac:dyDescent="0.3">
      <c r="V668" s="61"/>
    </row>
    <row r="669" spans="22:22" ht="15.75" customHeight="1" x14ac:dyDescent="0.3">
      <c r="V669" s="61"/>
    </row>
    <row r="670" spans="22:22" ht="15.75" customHeight="1" x14ac:dyDescent="0.3">
      <c r="V670" s="61"/>
    </row>
    <row r="671" spans="22:22" ht="15.75" customHeight="1" x14ac:dyDescent="0.3">
      <c r="V671" s="61"/>
    </row>
    <row r="672" spans="22:22" ht="15.75" customHeight="1" x14ac:dyDescent="0.3">
      <c r="V672" s="61"/>
    </row>
    <row r="673" spans="22:22" ht="15.75" customHeight="1" x14ac:dyDescent="0.3">
      <c r="V673" s="61"/>
    </row>
    <row r="674" spans="22:22" ht="15.75" customHeight="1" x14ac:dyDescent="0.3">
      <c r="V674" s="61"/>
    </row>
    <row r="675" spans="22:22" ht="15.75" customHeight="1" x14ac:dyDescent="0.3">
      <c r="V675" s="61"/>
    </row>
    <row r="676" spans="22:22" ht="15.75" customHeight="1" x14ac:dyDescent="0.3">
      <c r="V676" s="61"/>
    </row>
    <row r="677" spans="22:22" ht="15.75" customHeight="1" x14ac:dyDescent="0.3">
      <c r="V677" s="61"/>
    </row>
    <row r="678" spans="22:22" ht="15.75" customHeight="1" x14ac:dyDescent="0.3">
      <c r="V678" s="61"/>
    </row>
    <row r="679" spans="22:22" ht="15.75" customHeight="1" x14ac:dyDescent="0.3">
      <c r="V679" s="61"/>
    </row>
    <row r="680" spans="22:22" ht="15.75" customHeight="1" x14ac:dyDescent="0.3">
      <c r="V680" s="61"/>
    </row>
    <row r="681" spans="22:22" ht="15.75" customHeight="1" x14ac:dyDescent="0.3">
      <c r="V681" s="61"/>
    </row>
    <row r="682" spans="22:22" ht="15.75" customHeight="1" x14ac:dyDescent="0.3">
      <c r="V682" s="61"/>
    </row>
    <row r="683" spans="22:22" ht="15.75" customHeight="1" x14ac:dyDescent="0.3">
      <c r="V683" s="61"/>
    </row>
    <row r="684" spans="22:22" ht="15.75" customHeight="1" x14ac:dyDescent="0.3">
      <c r="V684" s="61"/>
    </row>
    <row r="685" spans="22:22" ht="15.75" customHeight="1" x14ac:dyDescent="0.3">
      <c r="V685" s="61"/>
    </row>
    <row r="686" spans="22:22" ht="15.75" customHeight="1" x14ac:dyDescent="0.3">
      <c r="V686" s="61"/>
    </row>
    <row r="687" spans="22:22" ht="15.75" customHeight="1" x14ac:dyDescent="0.3">
      <c r="V687" s="61"/>
    </row>
    <row r="688" spans="22:22" ht="15.75" customHeight="1" x14ac:dyDescent="0.3">
      <c r="V688" s="61"/>
    </row>
    <row r="689" spans="22:22" ht="15.75" customHeight="1" x14ac:dyDescent="0.3">
      <c r="V689" s="61"/>
    </row>
    <row r="690" spans="22:22" ht="15.75" customHeight="1" x14ac:dyDescent="0.3">
      <c r="V690" s="61"/>
    </row>
    <row r="691" spans="22:22" ht="15.75" customHeight="1" x14ac:dyDescent="0.3">
      <c r="V691" s="61"/>
    </row>
    <row r="692" spans="22:22" ht="15.75" customHeight="1" x14ac:dyDescent="0.3">
      <c r="V692" s="61"/>
    </row>
    <row r="693" spans="22:22" ht="15.75" customHeight="1" x14ac:dyDescent="0.3">
      <c r="V693" s="61"/>
    </row>
    <row r="694" spans="22:22" ht="15.75" customHeight="1" x14ac:dyDescent="0.3">
      <c r="V694" s="61"/>
    </row>
    <row r="695" spans="22:22" ht="15.75" customHeight="1" x14ac:dyDescent="0.3">
      <c r="V695" s="61"/>
    </row>
    <row r="696" spans="22:22" ht="15.75" customHeight="1" x14ac:dyDescent="0.3">
      <c r="V696" s="61"/>
    </row>
    <row r="697" spans="22:22" ht="15.75" customHeight="1" x14ac:dyDescent="0.3">
      <c r="V697" s="61"/>
    </row>
    <row r="698" spans="22:22" ht="15.75" customHeight="1" x14ac:dyDescent="0.3">
      <c r="V698" s="61"/>
    </row>
    <row r="699" spans="22:22" ht="15.75" customHeight="1" x14ac:dyDescent="0.3">
      <c r="V699" s="61"/>
    </row>
    <row r="700" spans="22:22" ht="15.75" customHeight="1" x14ac:dyDescent="0.3">
      <c r="V700" s="61"/>
    </row>
    <row r="701" spans="22:22" ht="15.75" customHeight="1" x14ac:dyDescent="0.3">
      <c r="V701" s="61"/>
    </row>
    <row r="702" spans="22:22" ht="15.75" customHeight="1" x14ac:dyDescent="0.3">
      <c r="V702" s="61"/>
    </row>
    <row r="703" spans="22:22" ht="15.75" customHeight="1" x14ac:dyDescent="0.3">
      <c r="V703" s="61"/>
    </row>
    <row r="704" spans="22:22" ht="15.75" customHeight="1" x14ac:dyDescent="0.3">
      <c r="V704" s="61"/>
    </row>
    <row r="705" spans="22:22" ht="15.75" customHeight="1" x14ac:dyDescent="0.3">
      <c r="V705" s="61"/>
    </row>
    <row r="706" spans="22:22" ht="15.75" customHeight="1" x14ac:dyDescent="0.3">
      <c r="V706" s="61"/>
    </row>
    <row r="707" spans="22:22" ht="15.75" customHeight="1" x14ac:dyDescent="0.3">
      <c r="V707" s="61"/>
    </row>
    <row r="708" spans="22:22" ht="15.75" customHeight="1" x14ac:dyDescent="0.3">
      <c r="V708" s="61"/>
    </row>
    <row r="709" spans="22:22" ht="15.75" customHeight="1" x14ac:dyDescent="0.3">
      <c r="V709" s="61"/>
    </row>
    <row r="710" spans="22:22" ht="15.75" customHeight="1" x14ac:dyDescent="0.3">
      <c r="V710" s="61"/>
    </row>
    <row r="711" spans="22:22" ht="15.75" customHeight="1" x14ac:dyDescent="0.3">
      <c r="V711" s="61"/>
    </row>
    <row r="712" spans="22:22" ht="15.75" customHeight="1" x14ac:dyDescent="0.3">
      <c r="V712" s="61"/>
    </row>
    <row r="713" spans="22:22" ht="15.75" customHeight="1" x14ac:dyDescent="0.3">
      <c r="V713" s="61"/>
    </row>
    <row r="714" spans="22:22" ht="15.75" customHeight="1" x14ac:dyDescent="0.3">
      <c r="V714" s="61"/>
    </row>
    <row r="715" spans="22:22" ht="15.75" customHeight="1" x14ac:dyDescent="0.3">
      <c r="V715" s="61"/>
    </row>
    <row r="716" spans="22:22" ht="15.75" customHeight="1" x14ac:dyDescent="0.3">
      <c r="V716" s="61"/>
    </row>
    <row r="717" spans="22:22" ht="15.75" customHeight="1" x14ac:dyDescent="0.3">
      <c r="V717" s="61"/>
    </row>
    <row r="718" spans="22:22" ht="15.75" customHeight="1" x14ac:dyDescent="0.3">
      <c r="V718" s="61"/>
    </row>
    <row r="719" spans="22:22" ht="15.75" customHeight="1" x14ac:dyDescent="0.3">
      <c r="V719" s="61"/>
    </row>
    <row r="720" spans="22:22" ht="15.75" customHeight="1" x14ac:dyDescent="0.3">
      <c r="V720" s="61"/>
    </row>
    <row r="721" spans="22:22" ht="15.75" customHeight="1" x14ac:dyDescent="0.3">
      <c r="V721" s="61"/>
    </row>
    <row r="722" spans="22:22" ht="15.75" customHeight="1" x14ac:dyDescent="0.3">
      <c r="V722" s="61"/>
    </row>
    <row r="723" spans="22:22" ht="15.75" customHeight="1" x14ac:dyDescent="0.3">
      <c r="V723" s="61"/>
    </row>
    <row r="724" spans="22:22" ht="15.75" customHeight="1" x14ac:dyDescent="0.3">
      <c r="V724" s="61"/>
    </row>
    <row r="725" spans="22:22" ht="15.75" customHeight="1" x14ac:dyDescent="0.3">
      <c r="V725" s="61"/>
    </row>
    <row r="726" spans="22:22" ht="15.75" customHeight="1" x14ac:dyDescent="0.3">
      <c r="V726" s="61"/>
    </row>
    <row r="727" spans="22:22" ht="15.75" customHeight="1" x14ac:dyDescent="0.3">
      <c r="V727" s="61"/>
    </row>
    <row r="728" spans="22:22" ht="15.75" customHeight="1" x14ac:dyDescent="0.3">
      <c r="V728" s="61"/>
    </row>
    <row r="729" spans="22:22" ht="15.75" customHeight="1" x14ac:dyDescent="0.3">
      <c r="V729" s="61"/>
    </row>
    <row r="730" spans="22:22" ht="15.75" customHeight="1" x14ac:dyDescent="0.3">
      <c r="V730" s="61"/>
    </row>
    <row r="731" spans="22:22" ht="15.75" customHeight="1" x14ac:dyDescent="0.3">
      <c r="V731" s="61"/>
    </row>
    <row r="732" spans="22:22" ht="15.75" customHeight="1" x14ac:dyDescent="0.3">
      <c r="V732" s="61"/>
    </row>
    <row r="733" spans="22:22" ht="15.75" customHeight="1" x14ac:dyDescent="0.3">
      <c r="V733" s="61"/>
    </row>
    <row r="734" spans="22:22" ht="15.75" customHeight="1" x14ac:dyDescent="0.3">
      <c r="V734" s="61"/>
    </row>
    <row r="735" spans="22:22" ht="15.75" customHeight="1" x14ac:dyDescent="0.3">
      <c r="V735" s="61"/>
    </row>
    <row r="736" spans="22:22" ht="15.75" customHeight="1" x14ac:dyDescent="0.3">
      <c r="V736" s="61"/>
    </row>
    <row r="737" spans="22:22" ht="15.75" customHeight="1" x14ac:dyDescent="0.3">
      <c r="V737" s="61"/>
    </row>
    <row r="738" spans="22:22" ht="15.75" customHeight="1" x14ac:dyDescent="0.3">
      <c r="V738" s="61"/>
    </row>
    <row r="739" spans="22:22" ht="15.75" customHeight="1" x14ac:dyDescent="0.3">
      <c r="V739" s="61"/>
    </row>
    <row r="740" spans="22:22" ht="15.75" customHeight="1" x14ac:dyDescent="0.3">
      <c r="V740" s="61"/>
    </row>
    <row r="741" spans="22:22" ht="15.75" customHeight="1" x14ac:dyDescent="0.3">
      <c r="V741" s="61"/>
    </row>
    <row r="742" spans="22:22" ht="15.75" customHeight="1" x14ac:dyDescent="0.3">
      <c r="V742" s="61"/>
    </row>
    <row r="743" spans="22:22" ht="15.75" customHeight="1" x14ac:dyDescent="0.3">
      <c r="V743" s="61"/>
    </row>
    <row r="744" spans="22:22" ht="15.75" customHeight="1" x14ac:dyDescent="0.3">
      <c r="V744" s="61"/>
    </row>
    <row r="745" spans="22:22" ht="15.75" customHeight="1" x14ac:dyDescent="0.3">
      <c r="V745" s="61"/>
    </row>
    <row r="746" spans="22:22" ht="15.75" customHeight="1" x14ac:dyDescent="0.3">
      <c r="V746" s="61"/>
    </row>
    <row r="747" spans="22:22" ht="15.75" customHeight="1" x14ac:dyDescent="0.3">
      <c r="V747" s="61"/>
    </row>
    <row r="748" spans="22:22" ht="15.75" customHeight="1" x14ac:dyDescent="0.3">
      <c r="V748" s="61"/>
    </row>
    <row r="749" spans="22:22" ht="15.75" customHeight="1" x14ac:dyDescent="0.3">
      <c r="V749" s="61"/>
    </row>
    <row r="750" spans="22:22" ht="15.75" customHeight="1" x14ac:dyDescent="0.3">
      <c r="V750" s="61"/>
    </row>
    <row r="751" spans="22:22" ht="15.75" customHeight="1" x14ac:dyDescent="0.3">
      <c r="V751" s="61"/>
    </row>
    <row r="752" spans="22:22" ht="15.75" customHeight="1" x14ac:dyDescent="0.3">
      <c r="V752" s="61"/>
    </row>
    <row r="753" spans="22:22" ht="15.75" customHeight="1" x14ac:dyDescent="0.3">
      <c r="V753" s="61"/>
    </row>
    <row r="754" spans="22:22" ht="15.75" customHeight="1" x14ac:dyDescent="0.3">
      <c r="V754" s="61"/>
    </row>
    <row r="755" spans="22:22" ht="15.75" customHeight="1" x14ac:dyDescent="0.3">
      <c r="V755" s="61"/>
    </row>
    <row r="756" spans="22:22" ht="15.75" customHeight="1" x14ac:dyDescent="0.3">
      <c r="V756" s="61"/>
    </row>
    <row r="757" spans="22:22" ht="15.75" customHeight="1" x14ac:dyDescent="0.3">
      <c r="V757" s="61"/>
    </row>
    <row r="758" spans="22:22" ht="15.75" customHeight="1" x14ac:dyDescent="0.3">
      <c r="V758" s="61"/>
    </row>
    <row r="759" spans="22:22" ht="15.75" customHeight="1" x14ac:dyDescent="0.3">
      <c r="V759" s="61"/>
    </row>
    <row r="760" spans="22:22" ht="15.75" customHeight="1" x14ac:dyDescent="0.3">
      <c r="V760" s="61"/>
    </row>
    <row r="761" spans="22:22" ht="15.75" customHeight="1" x14ac:dyDescent="0.3">
      <c r="V761" s="61"/>
    </row>
    <row r="762" spans="22:22" ht="15.75" customHeight="1" x14ac:dyDescent="0.3">
      <c r="V762" s="61"/>
    </row>
    <row r="763" spans="22:22" ht="15.75" customHeight="1" x14ac:dyDescent="0.3">
      <c r="V763" s="61"/>
    </row>
    <row r="764" spans="22:22" ht="15.75" customHeight="1" x14ac:dyDescent="0.3">
      <c r="V764" s="61"/>
    </row>
    <row r="765" spans="22:22" ht="15.75" customHeight="1" x14ac:dyDescent="0.3">
      <c r="V765" s="61"/>
    </row>
    <row r="766" spans="22:22" ht="15.75" customHeight="1" x14ac:dyDescent="0.3">
      <c r="V766" s="61"/>
    </row>
    <row r="767" spans="22:22" ht="15.75" customHeight="1" x14ac:dyDescent="0.3">
      <c r="V767" s="61"/>
    </row>
    <row r="768" spans="22:22" ht="15.75" customHeight="1" x14ac:dyDescent="0.3">
      <c r="V768" s="61"/>
    </row>
    <row r="769" spans="22:22" ht="15.75" customHeight="1" x14ac:dyDescent="0.3">
      <c r="V769" s="61"/>
    </row>
    <row r="770" spans="22:22" ht="15.75" customHeight="1" x14ac:dyDescent="0.3">
      <c r="V770" s="61"/>
    </row>
    <row r="771" spans="22:22" ht="15.75" customHeight="1" x14ac:dyDescent="0.3">
      <c r="V771" s="61"/>
    </row>
    <row r="772" spans="22:22" ht="15.75" customHeight="1" x14ac:dyDescent="0.3">
      <c r="V772" s="61"/>
    </row>
    <row r="773" spans="22:22" ht="15.75" customHeight="1" x14ac:dyDescent="0.3">
      <c r="V773" s="61"/>
    </row>
    <row r="774" spans="22:22" ht="15.75" customHeight="1" x14ac:dyDescent="0.3">
      <c r="V774" s="61"/>
    </row>
    <row r="775" spans="22:22" ht="15.75" customHeight="1" x14ac:dyDescent="0.3">
      <c r="V775" s="61"/>
    </row>
    <row r="776" spans="22:22" ht="15.75" customHeight="1" x14ac:dyDescent="0.3">
      <c r="V776" s="61"/>
    </row>
    <row r="777" spans="22:22" ht="15.75" customHeight="1" x14ac:dyDescent="0.3">
      <c r="V777" s="61"/>
    </row>
    <row r="778" spans="22:22" ht="15.75" customHeight="1" x14ac:dyDescent="0.3">
      <c r="V778" s="61"/>
    </row>
    <row r="779" spans="22:22" ht="15.75" customHeight="1" x14ac:dyDescent="0.3">
      <c r="V779" s="61"/>
    </row>
    <row r="780" spans="22:22" ht="15.75" customHeight="1" x14ac:dyDescent="0.3">
      <c r="V780" s="61"/>
    </row>
    <row r="781" spans="22:22" ht="15.75" customHeight="1" x14ac:dyDescent="0.3">
      <c r="V781" s="61"/>
    </row>
    <row r="782" spans="22:22" ht="15.75" customHeight="1" x14ac:dyDescent="0.3">
      <c r="V782" s="61"/>
    </row>
    <row r="783" spans="22:22" ht="15.75" customHeight="1" x14ac:dyDescent="0.3">
      <c r="V783" s="61"/>
    </row>
    <row r="784" spans="22:22" ht="15.75" customHeight="1" x14ac:dyDescent="0.3">
      <c r="V784" s="61"/>
    </row>
    <row r="785" spans="22:22" ht="15.75" customHeight="1" x14ac:dyDescent="0.3">
      <c r="V785" s="61"/>
    </row>
    <row r="786" spans="22:22" ht="15.75" customHeight="1" x14ac:dyDescent="0.3">
      <c r="V786" s="61"/>
    </row>
    <row r="787" spans="22:22" ht="15.75" customHeight="1" x14ac:dyDescent="0.3">
      <c r="V787" s="61"/>
    </row>
    <row r="788" spans="22:22" ht="15.75" customHeight="1" x14ac:dyDescent="0.3">
      <c r="V788" s="61"/>
    </row>
    <row r="789" spans="22:22" ht="15.75" customHeight="1" x14ac:dyDescent="0.3">
      <c r="V789" s="61"/>
    </row>
    <row r="790" spans="22:22" ht="15.75" customHeight="1" x14ac:dyDescent="0.3">
      <c r="V790" s="61"/>
    </row>
    <row r="791" spans="22:22" ht="15.75" customHeight="1" x14ac:dyDescent="0.3">
      <c r="V791" s="61"/>
    </row>
    <row r="792" spans="22:22" ht="15.75" customHeight="1" x14ac:dyDescent="0.3">
      <c r="V792" s="61"/>
    </row>
    <row r="793" spans="22:22" ht="15.75" customHeight="1" x14ac:dyDescent="0.3">
      <c r="V793" s="61"/>
    </row>
    <row r="794" spans="22:22" ht="15.75" customHeight="1" x14ac:dyDescent="0.3">
      <c r="V794" s="61"/>
    </row>
    <row r="795" spans="22:22" ht="15.75" customHeight="1" x14ac:dyDescent="0.3">
      <c r="V795" s="61"/>
    </row>
    <row r="796" spans="22:22" ht="15.75" customHeight="1" x14ac:dyDescent="0.3">
      <c r="V796" s="61"/>
    </row>
    <row r="797" spans="22:22" ht="15.75" customHeight="1" x14ac:dyDescent="0.3">
      <c r="V797" s="61"/>
    </row>
    <row r="798" spans="22:22" ht="15.75" customHeight="1" x14ac:dyDescent="0.3">
      <c r="V798" s="61"/>
    </row>
    <row r="799" spans="22:22" ht="15.75" customHeight="1" x14ac:dyDescent="0.3">
      <c r="V799" s="61"/>
    </row>
    <row r="800" spans="22:22" ht="15.75" customHeight="1" x14ac:dyDescent="0.3">
      <c r="V800" s="61"/>
    </row>
    <row r="801" spans="22:22" ht="15.75" customHeight="1" x14ac:dyDescent="0.3">
      <c r="V801" s="61"/>
    </row>
    <row r="802" spans="22:22" ht="15.75" customHeight="1" x14ac:dyDescent="0.3">
      <c r="V802" s="61"/>
    </row>
    <row r="803" spans="22:22" ht="15.75" customHeight="1" x14ac:dyDescent="0.3">
      <c r="V803" s="61"/>
    </row>
    <row r="804" spans="22:22" ht="15.75" customHeight="1" x14ac:dyDescent="0.3">
      <c r="V804" s="61"/>
    </row>
    <row r="805" spans="22:22" ht="15.75" customHeight="1" x14ac:dyDescent="0.3">
      <c r="V805" s="61"/>
    </row>
    <row r="806" spans="22:22" ht="15.75" customHeight="1" x14ac:dyDescent="0.3">
      <c r="V806" s="61"/>
    </row>
    <row r="807" spans="22:22" ht="15.75" customHeight="1" x14ac:dyDescent="0.3">
      <c r="V807" s="61"/>
    </row>
    <row r="808" spans="22:22" ht="15.75" customHeight="1" x14ac:dyDescent="0.3">
      <c r="V808" s="61"/>
    </row>
    <row r="809" spans="22:22" ht="15.75" customHeight="1" x14ac:dyDescent="0.3">
      <c r="V809" s="61"/>
    </row>
    <row r="810" spans="22:22" ht="15.75" customHeight="1" x14ac:dyDescent="0.3">
      <c r="V810" s="61"/>
    </row>
    <row r="811" spans="22:22" ht="15.75" customHeight="1" x14ac:dyDescent="0.3">
      <c r="V811" s="61"/>
    </row>
    <row r="812" spans="22:22" ht="15.75" customHeight="1" x14ac:dyDescent="0.3">
      <c r="V812" s="61"/>
    </row>
    <row r="813" spans="22:22" ht="15.75" customHeight="1" x14ac:dyDescent="0.3">
      <c r="V813" s="61"/>
    </row>
    <row r="814" spans="22:22" ht="15.75" customHeight="1" x14ac:dyDescent="0.3">
      <c r="V814" s="61"/>
    </row>
    <row r="815" spans="22:22" ht="15.75" customHeight="1" x14ac:dyDescent="0.3">
      <c r="V815" s="61"/>
    </row>
    <row r="816" spans="22:22" ht="15.75" customHeight="1" x14ac:dyDescent="0.3">
      <c r="V816" s="61"/>
    </row>
    <row r="817" spans="22:22" ht="15.75" customHeight="1" x14ac:dyDescent="0.3">
      <c r="V817" s="61"/>
    </row>
    <row r="818" spans="22:22" ht="15.75" customHeight="1" x14ac:dyDescent="0.3">
      <c r="V818" s="61"/>
    </row>
    <row r="819" spans="22:22" ht="15.75" customHeight="1" x14ac:dyDescent="0.3">
      <c r="V819" s="61"/>
    </row>
    <row r="820" spans="22:22" ht="15.75" customHeight="1" x14ac:dyDescent="0.3">
      <c r="V820" s="61"/>
    </row>
    <row r="821" spans="22:22" ht="15.75" customHeight="1" x14ac:dyDescent="0.3">
      <c r="V821" s="61"/>
    </row>
    <row r="822" spans="22:22" ht="15.75" customHeight="1" x14ac:dyDescent="0.3">
      <c r="V822" s="61"/>
    </row>
    <row r="823" spans="22:22" ht="15.75" customHeight="1" x14ac:dyDescent="0.3">
      <c r="V823" s="61"/>
    </row>
    <row r="824" spans="22:22" ht="15.75" customHeight="1" x14ac:dyDescent="0.3">
      <c r="V824" s="61"/>
    </row>
    <row r="825" spans="22:22" ht="15.75" customHeight="1" x14ac:dyDescent="0.3">
      <c r="V825" s="61"/>
    </row>
    <row r="826" spans="22:22" ht="15.75" customHeight="1" x14ac:dyDescent="0.3">
      <c r="V826" s="61"/>
    </row>
    <row r="827" spans="22:22" ht="15.75" customHeight="1" x14ac:dyDescent="0.3">
      <c r="V827" s="61"/>
    </row>
    <row r="828" spans="22:22" ht="15.75" customHeight="1" x14ac:dyDescent="0.3">
      <c r="V828" s="61"/>
    </row>
    <row r="829" spans="22:22" ht="15.75" customHeight="1" x14ac:dyDescent="0.3">
      <c r="V829" s="61"/>
    </row>
    <row r="830" spans="22:22" ht="15.75" customHeight="1" x14ac:dyDescent="0.3">
      <c r="V830" s="61"/>
    </row>
    <row r="831" spans="22:22" ht="15.75" customHeight="1" x14ac:dyDescent="0.3">
      <c r="V831" s="61"/>
    </row>
    <row r="832" spans="22:22" ht="15.75" customHeight="1" x14ac:dyDescent="0.3">
      <c r="V832" s="61"/>
    </row>
    <row r="833" spans="22:22" ht="15.75" customHeight="1" x14ac:dyDescent="0.3">
      <c r="V833" s="61"/>
    </row>
    <row r="834" spans="22:22" ht="15.75" customHeight="1" x14ac:dyDescent="0.3">
      <c r="V834" s="61"/>
    </row>
    <row r="835" spans="22:22" ht="15.75" customHeight="1" x14ac:dyDescent="0.3">
      <c r="V835" s="61"/>
    </row>
    <row r="836" spans="22:22" ht="15.75" customHeight="1" x14ac:dyDescent="0.3">
      <c r="V836" s="61"/>
    </row>
    <row r="837" spans="22:22" ht="15.75" customHeight="1" x14ac:dyDescent="0.3">
      <c r="V837" s="61"/>
    </row>
    <row r="838" spans="22:22" ht="15.75" customHeight="1" x14ac:dyDescent="0.3">
      <c r="V838" s="61"/>
    </row>
    <row r="839" spans="22:22" ht="15.75" customHeight="1" x14ac:dyDescent="0.3">
      <c r="V839" s="61"/>
    </row>
    <row r="840" spans="22:22" ht="15.75" customHeight="1" x14ac:dyDescent="0.3">
      <c r="V840" s="61"/>
    </row>
    <row r="841" spans="22:22" ht="15.75" customHeight="1" x14ac:dyDescent="0.3">
      <c r="V841" s="61"/>
    </row>
    <row r="842" spans="22:22" ht="15.75" customHeight="1" x14ac:dyDescent="0.3">
      <c r="V842" s="61"/>
    </row>
    <row r="843" spans="22:22" ht="15.75" customHeight="1" x14ac:dyDescent="0.3">
      <c r="V843" s="61"/>
    </row>
    <row r="844" spans="22:22" ht="15.75" customHeight="1" x14ac:dyDescent="0.3">
      <c r="V844" s="61"/>
    </row>
    <row r="845" spans="22:22" ht="15.75" customHeight="1" x14ac:dyDescent="0.3">
      <c r="V845" s="61"/>
    </row>
    <row r="846" spans="22:22" ht="15.75" customHeight="1" x14ac:dyDescent="0.3">
      <c r="V846" s="61"/>
    </row>
    <row r="847" spans="22:22" ht="15.75" customHeight="1" x14ac:dyDescent="0.3">
      <c r="V847" s="61"/>
    </row>
    <row r="848" spans="22:22" ht="15.75" customHeight="1" x14ac:dyDescent="0.3">
      <c r="V848" s="61"/>
    </row>
    <row r="849" spans="22:22" ht="15.75" customHeight="1" x14ac:dyDescent="0.3">
      <c r="V849" s="61"/>
    </row>
    <row r="850" spans="22:22" ht="15.75" customHeight="1" x14ac:dyDescent="0.3">
      <c r="V850" s="61"/>
    </row>
    <row r="851" spans="22:22" ht="15.75" customHeight="1" x14ac:dyDescent="0.3">
      <c r="V851" s="61"/>
    </row>
    <row r="852" spans="22:22" ht="15.75" customHeight="1" x14ac:dyDescent="0.3">
      <c r="V852" s="61"/>
    </row>
    <row r="853" spans="22:22" ht="15.75" customHeight="1" x14ac:dyDescent="0.3">
      <c r="V853" s="61"/>
    </row>
    <row r="854" spans="22:22" ht="15.75" customHeight="1" x14ac:dyDescent="0.3">
      <c r="V854" s="61"/>
    </row>
    <row r="855" spans="22:22" ht="15.75" customHeight="1" x14ac:dyDescent="0.3">
      <c r="V855" s="61"/>
    </row>
    <row r="856" spans="22:22" ht="15.75" customHeight="1" x14ac:dyDescent="0.3">
      <c r="V856" s="61"/>
    </row>
    <row r="857" spans="22:22" ht="15.75" customHeight="1" x14ac:dyDescent="0.3">
      <c r="V857" s="61"/>
    </row>
    <row r="858" spans="22:22" ht="15.75" customHeight="1" x14ac:dyDescent="0.3">
      <c r="V858" s="61"/>
    </row>
    <row r="859" spans="22:22" ht="15.75" customHeight="1" x14ac:dyDescent="0.3">
      <c r="V859" s="61"/>
    </row>
    <row r="860" spans="22:22" ht="15.75" customHeight="1" x14ac:dyDescent="0.3">
      <c r="V860" s="61"/>
    </row>
    <row r="861" spans="22:22" ht="15.75" customHeight="1" x14ac:dyDescent="0.3">
      <c r="V861" s="61"/>
    </row>
    <row r="862" spans="22:22" ht="15.75" customHeight="1" x14ac:dyDescent="0.3">
      <c r="V862" s="61"/>
    </row>
    <row r="863" spans="22:22" ht="15.75" customHeight="1" x14ac:dyDescent="0.3">
      <c r="V863" s="61"/>
    </row>
    <row r="864" spans="22:22" ht="15.75" customHeight="1" x14ac:dyDescent="0.3">
      <c r="V864" s="61"/>
    </row>
    <row r="865" spans="22:22" ht="15.75" customHeight="1" x14ac:dyDescent="0.3">
      <c r="V865" s="61"/>
    </row>
    <row r="866" spans="22:22" ht="15.75" customHeight="1" x14ac:dyDescent="0.3">
      <c r="V866" s="61"/>
    </row>
    <row r="867" spans="22:22" ht="15.75" customHeight="1" x14ac:dyDescent="0.3">
      <c r="V867" s="61"/>
    </row>
    <row r="868" spans="22:22" ht="15.75" customHeight="1" x14ac:dyDescent="0.3">
      <c r="V868" s="61"/>
    </row>
    <row r="869" spans="22:22" ht="15.75" customHeight="1" x14ac:dyDescent="0.3">
      <c r="V869" s="61"/>
    </row>
    <row r="870" spans="22:22" ht="15.75" customHeight="1" x14ac:dyDescent="0.3">
      <c r="V870" s="61"/>
    </row>
    <row r="871" spans="22:22" ht="15.75" customHeight="1" x14ac:dyDescent="0.3">
      <c r="V871" s="61"/>
    </row>
    <row r="872" spans="22:22" ht="15.75" customHeight="1" x14ac:dyDescent="0.3">
      <c r="V872" s="61"/>
    </row>
    <row r="873" spans="22:22" ht="15.75" customHeight="1" x14ac:dyDescent="0.3">
      <c r="V873" s="61"/>
    </row>
    <row r="874" spans="22:22" ht="15.75" customHeight="1" x14ac:dyDescent="0.3">
      <c r="V874" s="61"/>
    </row>
    <row r="875" spans="22:22" ht="15.75" customHeight="1" x14ac:dyDescent="0.3">
      <c r="V875" s="61"/>
    </row>
    <row r="876" spans="22:22" ht="15.75" customHeight="1" x14ac:dyDescent="0.3">
      <c r="V876" s="61"/>
    </row>
    <row r="877" spans="22:22" ht="15.75" customHeight="1" x14ac:dyDescent="0.3">
      <c r="V877" s="61"/>
    </row>
    <row r="878" spans="22:22" ht="15.75" customHeight="1" x14ac:dyDescent="0.3">
      <c r="V878" s="61"/>
    </row>
    <row r="879" spans="22:22" ht="15.75" customHeight="1" x14ac:dyDescent="0.3">
      <c r="V879" s="61"/>
    </row>
    <row r="880" spans="22:22" ht="15.75" customHeight="1" x14ac:dyDescent="0.3">
      <c r="V880" s="61"/>
    </row>
    <row r="881" spans="22:22" ht="15.75" customHeight="1" x14ac:dyDescent="0.3">
      <c r="V881" s="61"/>
    </row>
    <row r="882" spans="22:22" ht="15.75" customHeight="1" x14ac:dyDescent="0.3">
      <c r="V882" s="61"/>
    </row>
    <row r="883" spans="22:22" ht="15.75" customHeight="1" x14ac:dyDescent="0.3">
      <c r="V883" s="61"/>
    </row>
    <row r="884" spans="22:22" ht="15.75" customHeight="1" x14ac:dyDescent="0.3">
      <c r="V884" s="61"/>
    </row>
    <row r="885" spans="22:22" ht="15.75" customHeight="1" x14ac:dyDescent="0.3">
      <c r="V885" s="61"/>
    </row>
    <row r="886" spans="22:22" ht="15.75" customHeight="1" x14ac:dyDescent="0.3">
      <c r="V886" s="61"/>
    </row>
    <row r="887" spans="22:22" ht="15.75" customHeight="1" x14ac:dyDescent="0.3">
      <c r="V887" s="61"/>
    </row>
    <row r="888" spans="22:22" ht="15.75" customHeight="1" x14ac:dyDescent="0.3">
      <c r="V888" s="61"/>
    </row>
    <row r="889" spans="22:22" ht="15.75" customHeight="1" x14ac:dyDescent="0.3">
      <c r="V889" s="61"/>
    </row>
    <row r="890" spans="22:22" ht="15.75" customHeight="1" x14ac:dyDescent="0.3">
      <c r="V890" s="61"/>
    </row>
    <row r="891" spans="22:22" ht="15.75" customHeight="1" x14ac:dyDescent="0.3">
      <c r="V891" s="61"/>
    </row>
    <row r="892" spans="22:22" ht="15.75" customHeight="1" x14ac:dyDescent="0.3">
      <c r="V892" s="61"/>
    </row>
    <row r="893" spans="22:22" ht="15.75" customHeight="1" x14ac:dyDescent="0.3">
      <c r="V893" s="61"/>
    </row>
    <row r="894" spans="22:22" ht="15.75" customHeight="1" x14ac:dyDescent="0.3">
      <c r="V894" s="61"/>
    </row>
    <row r="895" spans="22:22" ht="15.75" customHeight="1" x14ac:dyDescent="0.3">
      <c r="V895" s="61"/>
    </row>
    <row r="896" spans="22:22" ht="15.75" customHeight="1" x14ac:dyDescent="0.3">
      <c r="V896" s="61"/>
    </row>
    <row r="897" spans="22:22" ht="15.75" customHeight="1" x14ac:dyDescent="0.3">
      <c r="V897" s="61"/>
    </row>
    <row r="898" spans="22:22" ht="15.75" customHeight="1" x14ac:dyDescent="0.3">
      <c r="V898" s="61"/>
    </row>
    <row r="899" spans="22:22" ht="15.75" customHeight="1" x14ac:dyDescent="0.3">
      <c r="V899" s="61"/>
    </row>
    <row r="900" spans="22:22" ht="15.75" customHeight="1" x14ac:dyDescent="0.3">
      <c r="V900" s="61"/>
    </row>
    <row r="901" spans="22:22" ht="15.75" customHeight="1" x14ac:dyDescent="0.3">
      <c r="V901" s="61"/>
    </row>
    <row r="902" spans="22:22" ht="15.75" customHeight="1" x14ac:dyDescent="0.3">
      <c r="V902" s="61"/>
    </row>
    <row r="903" spans="22:22" ht="15.75" customHeight="1" x14ac:dyDescent="0.3">
      <c r="V903" s="61"/>
    </row>
    <row r="904" spans="22:22" ht="15.75" customHeight="1" x14ac:dyDescent="0.3">
      <c r="V904" s="61"/>
    </row>
    <row r="905" spans="22:22" ht="15.75" customHeight="1" x14ac:dyDescent="0.3">
      <c r="V905" s="61"/>
    </row>
    <row r="906" spans="22:22" ht="15.75" customHeight="1" x14ac:dyDescent="0.3">
      <c r="V906" s="61"/>
    </row>
    <row r="907" spans="22:22" ht="15.75" customHeight="1" x14ac:dyDescent="0.3">
      <c r="V907" s="61"/>
    </row>
    <row r="908" spans="22:22" ht="15.75" customHeight="1" x14ac:dyDescent="0.3">
      <c r="V908" s="61"/>
    </row>
    <row r="909" spans="22:22" ht="15.75" customHeight="1" x14ac:dyDescent="0.3">
      <c r="V909" s="61"/>
    </row>
    <row r="910" spans="22:22" ht="15.75" customHeight="1" x14ac:dyDescent="0.3">
      <c r="V910" s="61"/>
    </row>
    <row r="911" spans="22:22" ht="15.75" customHeight="1" x14ac:dyDescent="0.3">
      <c r="V911" s="61"/>
    </row>
    <row r="912" spans="22:22" ht="15.75" customHeight="1" x14ac:dyDescent="0.3">
      <c r="V912" s="61"/>
    </row>
    <row r="913" spans="22:22" ht="15.75" customHeight="1" x14ac:dyDescent="0.3">
      <c r="V913" s="61"/>
    </row>
    <row r="914" spans="22:22" ht="15.75" customHeight="1" x14ac:dyDescent="0.3">
      <c r="V914" s="61"/>
    </row>
    <row r="915" spans="22:22" ht="15.75" customHeight="1" x14ac:dyDescent="0.3">
      <c r="V915" s="61"/>
    </row>
    <row r="916" spans="22:22" ht="15.75" customHeight="1" x14ac:dyDescent="0.3">
      <c r="V916" s="61"/>
    </row>
    <row r="917" spans="22:22" ht="15.75" customHeight="1" x14ac:dyDescent="0.3">
      <c r="V917" s="61"/>
    </row>
    <row r="918" spans="22:22" ht="15.75" customHeight="1" x14ac:dyDescent="0.3">
      <c r="V918" s="61"/>
    </row>
    <row r="919" spans="22:22" ht="15.75" customHeight="1" x14ac:dyDescent="0.3">
      <c r="V919" s="61"/>
    </row>
    <row r="920" spans="22:22" ht="15.75" customHeight="1" x14ac:dyDescent="0.3">
      <c r="V920" s="61"/>
    </row>
    <row r="921" spans="22:22" ht="15.75" customHeight="1" x14ac:dyDescent="0.3">
      <c r="V921" s="61"/>
    </row>
    <row r="922" spans="22:22" ht="15.75" customHeight="1" x14ac:dyDescent="0.3">
      <c r="V922" s="61"/>
    </row>
    <row r="923" spans="22:22" ht="15.75" customHeight="1" x14ac:dyDescent="0.3">
      <c r="V923" s="61"/>
    </row>
    <row r="924" spans="22:22" ht="15.75" customHeight="1" x14ac:dyDescent="0.3">
      <c r="V924" s="61"/>
    </row>
    <row r="925" spans="22:22" ht="15.75" customHeight="1" x14ac:dyDescent="0.3">
      <c r="V925" s="61"/>
    </row>
    <row r="926" spans="22:22" ht="15.75" customHeight="1" x14ac:dyDescent="0.3">
      <c r="V926" s="61"/>
    </row>
    <row r="927" spans="22:22" ht="15.75" customHeight="1" x14ac:dyDescent="0.3">
      <c r="V927" s="61"/>
    </row>
    <row r="928" spans="22:22" ht="15.75" customHeight="1" x14ac:dyDescent="0.3">
      <c r="V928" s="61"/>
    </row>
    <row r="929" spans="22:22" ht="15.75" customHeight="1" x14ac:dyDescent="0.3">
      <c r="V929" s="61"/>
    </row>
    <row r="930" spans="22:22" ht="15.75" customHeight="1" x14ac:dyDescent="0.3">
      <c r="V930" s="61"/>
    </row>
    <row r="931" spans="22:22" ht="15.75" customHeight="1" x14ac:dyDescent="0.3">
      <c r="V931" s="61"/>
    </row>
    <row r="932" spans="22:22" ht="15.75" customHeight="1" x14ac:dyDescent="0.3">
      <c r="V932" s="61"/>
    </row>
    <row r="933" spans="22:22" ht="15.75" customHeight="1" x14ac:dyDescent="0.3">
      <c r="V933" s="61"/>
    </row>
    <row r="934" spans="22:22" ht="15.75" customHeight="1" x14ac:dyDescent="0.3">
      <c r="V934" s="61"/>
    </row>
    <row r="935" spans="22:22" ht="15.75" customHeight="1" x14ac:dyDescent="0.3">
      <c r="V935" s="61"/>
    </row>
    <row r="936" spans="22:22" ht="15.75" customHeight="1" x14ac:dyDescent="0.3">
      <c r="V936" s="61"/>
    </row>
    <row r="937" spans="22:22" ht="15.75" customHeight="1" x14ac:dyDescent="0.3">
      <c r="V937" s="61"/>
    </row>
    <row r="938" spans="22:22" ht="15.75" customHeight="1" x14ac:dyDescent="0.3">
      <c r="V938" s="61"/>
    </row>
    <row r="939" spans="22:22" ht="15.75" customHeight="1" x14ac:dyDescent="0.3">
      <c r="V939" s="61"/>
    </row>
    <row r="940" spans="22:22" ht="15.75" customHeight="1" x14ac:dyDescent="0.3">
      <c r="V940" s="61"/>
    </row>
    <row r="941" spans="22:22" ht="15.75" customHeight="1" x14ac:dyDescent="0.3">
      <c r="V941" s="61"/>
    </row>
    <row r="942" spans="22:22" ht="15.75" customHeight="1" x14ac:dyDescent="0.3">
      <c r="V942" s="61"/>
    </row>
    <row r="943" spans="22:22" ht="15.75" customHeight="1" x14ac:dyDescent="0.3">
      <c r="V943" s="61"/>
    </row>
    <row r="944" spans="22:22" ht="15.75" customHeight="1" x14ac:dyDescent="0.3">
      <c r="V944" s="61"/>
    </row>
    <row r="945" spans="22:22" ht="15.75" customHeight="1" x14ac:dyDescent="0.3">
      <c r="V945" s="61"/>
    </row>
    <row r="946" spans="22:22" ht="15.75" customHeight="1" x14ac:dyDescent="0.3">
      <c r="V946" s="61"/>
    </row>
    <row r="947" spans="22:22" ht="15.75" customHeight="1" x14ac:dyDescent="0.3">
      <c r="V947" s="61"/>
    </row>
    <row r="948" spans="22:22" ht="15.75" customHeight="1" x14ac:dyDescent="0.3">
      <c r="V948" s="61"/>
    </row>
    <row r="949" spans="22:22" ht="15.75" customHeight="1" x14ac:dyDescent="0.3">
      <c r="V949" s="61"/>
    </row>
    <row r="950" spans="22:22" ht="15.75" customHeight="1" x14ac:dyDescent="0.3">
      <c r="V950" s="61"/>
    </row>
    <row r="951" spans="22:22" ht="15.75" customHeight="1" x14ac:dyDescent="0.3">
      <c r="V951" s="61"/>
    </row>
    <row r="952" spans="22:22" ht="15.75" customHeight="1" x14ac:dyDescent="0.3">
      <c r="V952" s="61"/>
    </row>
    <row r="953" spans="22:22" ht="15.75" customHeight="1" x14ac:dyDescent="0.3">
      <c r="V953" s="61"/>
    </row>
    <row r="954" spans="22:22" ht="15.75" customHeight="1" x14ac:dyDescent="0.3">
      <c r="V954" s="61"/>
    </row>
    <row r="955" spans="22:22" ht="15.75" customHeight="1" x14ac:dyDescent="0.3">
      <c r="V955" s="61"/>
    </row>
    <row r="956" spans="22:22" ht="15.75" customHeight="1" x14ac:dyDescent="0.3">
      <c r="V956" s="61"/>
    </row>
    <row r="957" spans="22:22" ht="15.75" customHeight="1" x14ac:dyDescent="0.3">
      <c r="V957" s="61"/>
    </row>
    <row r="958" spans="22:22" ht="15.75" customHeight="1" x14ac:dyDescent="0.3">
      <c r="V958" s="61"/>
    </row>
    <row r="959" spans="22:22" ht="15.75" customHeight="1" x14ac:dyDescent="0.3">
      <c r="V959" s="61"/>
    </row>
    <row r="960" spans="22:22" ht="15.75" customHeight="1" x14ac:dyDescent="0.3">
      <c r="V960" s="61"/>
    </row>
    <row r="961" spans="22:22" ht="15.75" customHeight="1" x14ac:dyDescent="0.3">
      <c r="V961" s="61"/>
    </row>
    <row r="962" spans="22:22" ht="15.75" customHeight="1" x14ac:dyDescent="0.3">
      <c r="V962" s="61"/>
    </row>
    <row r="963" spans="22:22" ht="15.75" customHeight="1" x14ac:dyDescent="0.3">
      <c r="V963" s="61"/>
    </row>
    <row r="964" spans="22:22" ht="15.75" customHeight="1" x14ac:dyDescent="0.3">
      <c r="V964" s="61"/>
    </row>
    <row r="965" spans="22:22" ht="15.75" customHeight="1" x14ac:dyDescent="0.3">
      <c r="V965" s="61"/>
    </row>
    <row r="966" spans="22:22" ht="15.75" customHeight="1" x14ac:dyDescent="0.3">
      <c r="V966" s="61"/>
    </row>
    <row r="967" spans="22:22" ht="15.75" customHeight="1" x14ac:dyDescent="0.3">
      <c r="V967" s="61"/>
    </row>
    <row r="968" spans="22:22" ht="15.75" customHeight="1" x14ac:dyDescent="0.3">
      <c r="V968" s="61"/>
    </row>
    <row r="969" spans="22:22" ht="15.75" customHeight="1" x14ac:dyDescent="0.3">
      <c r="V969" s="61"/>
    </row>
    <row r="970" spans="22:22" ht="15.75" customHeight="1" x14ac:dyDescent="0.3">
      <c r="V970" s="61"/>
    </row>
    <row r="971" spans="22:22" ht="15.75" customHeight="1" x14ac:dyDescent="0.3">
      <c r="V971" s="61"/>
    </row>
    <row r="972" spans="22:22" ht="15.75" customHeight="1" x14ac:dyDescent="0.3">
      <c r="V972" s="61"/>
    </row>
    <row r="973" spans="22:22" ht="15.75" customHeight="1" x14ac:dyDescent="0.3">
      <c r="V973" s="61"/>
    </row>
    <row r="974" spans="22:22" ht="15.75" customHeight="1" x14ac:dyDescent="0.3">
      <c r="V974" s="61"/>
    </row>
    <row r="975" spans="22:22" ht="15.75" customHeight="1" x14ac:dyDescent="0.3">
      <c r="V975" s="61"/>
    </row>
    <row r="976" spans="22:22" ht="15.75" customHeight="1" x14ac:dyDescent="0.3">
      <c r="V976" s="61"/>
    </row>
    <row r="977" spans="22:22" ht="15.75" customHeight="1" x14ac:dyDescent="0.3">
      <c r="V977" s="61"/>
    </row>
    <row r="978" spans="22:22" ht="15.75" customHeight="1" x14ac:dyDescent="0.3">
      <c r="V978" s="61"/>
    </row>
    <row r="979" spans="22:22" ht="15.75" customHeight="1" x14ac:dyDescent="0.3">
      <c r="V979" s="61"/>
    </row>
    <row r="980" spans="22:22" ht="15.75" customHeight="1" x14ac:dyDescent="0.3">
      <c r="V980" s="61"/>
    </row>
    <row r="981" spans="22:22" ht="15.75" customHeight="1" x14ac:dyDescent="0.3">
      <c r="V981" s="61"/>
    </row>
    <row r="982" spans="22:22" ht="15.75" customHeight="1" x14ac:dyDescent="0.3">
      <c r="V982" s="61"/>
    </row>
    <row r="983" spans="22:22" ht="15.75" customHeight="1" x14ac:dyDescent="0.3">
      <c r="V983" s="61"/>
    </row>
    <row r="984" spans="22:22" ht="15.75" customHeight="1" x14ac:dyDescent="0.3">
      <c r="V984" s="61"/>
    </row>
    <row r="985" spans="22:22" ht="15.75" customHeight="1" x14ac:dyDescent="0.3">
      <c r="V985" s="61"/>
    </row>
    <row r="986" spans="22:22" ht="15.75" customHeight="1" x14ac:dyDescent="0.3">
      <c r="V986" s="61"/>
    </row>
    <row r="987" spans="22:22" ht="15.75" customHeight="1" x14ac:dyDescent="0.3">
      <c r="V987" s="61"/>
    </row>
    <row r="988" spans="22:22" ht="15.75" customHeight="1" x14ac:dyDescent="0.3">
      <c r="V988" s="61"/>
    </row>
    <row r="989" spans="22:22" ht="15.75" customHeight="1" x14ac:dyDescent="0.3">
      <c r="V989" s="61"/>
    </row>
    <row r="990" spans="22:22" ht="15.75" customHeight="1" x14ac:dyDescent="0.3">
      <c r="V990" s="61"/>
    </row>
    <row r="991" spans="22:22" ht="15.75" customHeight="1" x14ac:dyDescent="0.3">
      <c r="V991" s="61"/>
    </row>
    <row r="992" spans="22:22" ht="15.75" customHeight="1" x14ac:dyDescent="0.3">
      <c r="V992" s="61"/>
    </row>
    <row r="993" spans="22:22" ht="15.75" customHeight="1" x14ac:dyDescent="0.3">
      <c r="V993" s="61"/>
    </row>
    <row r="994" spans="22:22" ht="15.75" customHeight="1" x14ac:dyDescent="0.3">
      <c r="V994" s="61"/>
    </row>
    <row r="995" spans="22:22" ht="15.75" customHeight="1" x14ac:dyDescent="0.3">
      <c r="V995" s="61"/>
    </row>
    <row r="996" spans="22:22" ht="15.75" customHeight="1" x14ac:dyDescent="0.3">
      <c r="V996" s="61"/>
    </row>
    <row r="997" spans="22:22" ht="15.75" customHeight="1" x14ac:dyDescent="0.3">
      <c r="V997" s="61"/>
    </row>
    <row r="998" spans="22:22" ht="15.75" customHeight="1" x14ac:dyDescent="0.3">
      <c r="V998" s="61"/>
    </row>
    <row r="999" spans="22:22" ht="15.75" customHeight="1" x14ac:dyDescent="0.3">
      <c r="V999" s="61"/>
    </row>
    <row r="1000" spans="22:22" ht="15.75" customHeight="1" x14ac:dyDescent="0.3">
      <c r="V1000" s="61"/>
    </row>
  </sheetData>
  <mergeCells count="9">
    <mergeCell ref="M4:P4"/>
    <mergeCell ref="R4:U4"/>
    <mergeCell ref="B2:J2"/>
    <mergeCell ref="K2:M2"/>
    <mergeCell ref="N2:O2"/>
    <mergeCell ref="R2:S2"/>
    <mergeCell ref="T2:U2"/>
    <mergeCell ref="C4:F4"/>
    <mergeCell ref="H4:K4"/>
  </mergeCells>
  <printOptions horizontalCentered="1" verticalCentered="1"/>
  <pageMargins left="0.25" right="0.25" top="0.25" bottom="0.25" header="0" footer="0"/>
  <pageSetup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x14ac:dyDescent="0.3"/>
  <cols>
    <col min="1" max="1" width="0.88671875" customWidth="1"/>
    <col min="2" max="2" width="9.6640625" customWidth="1"/>
    <col min="3" max="3" width="17.33203125" customWidth="1"/>
    <col min="4" max="4" width="87.33203125" customWidth="1"/>
    <col min="5" max="5" width="10.33203125" customWidth="1"/>
    <col min="6" max="6" width="0.88671875" customWidth="1"/>
    <col min="7" max="26" width="8.6640625" customWidth="1"/>
  </cols>
  <sheetData>
    <row r="1" spans="1:26" ht="4.5" customHeight="1" x14ac:dyDescent="0.3">
      <c r="A1" s="1"/>
      <c r="B1" s="2"/>
      <c r="C1" s="2"/>
      <c r="D1" s="2"/>
      <c r="E1" s="2"/>
      <c r="F1" s="3"/>
    </row>
    <row r="2" spans="1:26" ht="14.4" x14ac:dyDescent="0.3">
      <c r="A2" s="4"/>
      <c r="B2" s="62"/>
      <c r="C2" s="63"/>
      <c r="D2" s="63"/>
      <c r="E2" s="64"/>
      <c r="F2" s="8"/>
    </row>
    <row r="3" spans="1:26" ht="18" x14ac:dyDescent="0.35">
      <c r="A3" s="4"/>
      <c r="B3" s="65"/>
      <c r="C3" s="104" t="s">
        <v>27</v>
      </c>
      <c r="D3" s="105"/>
      <c r="E3" s="66"/>
      <c r="F3" s="8"/>
    </row>
    <row r="4" spans="1:26" ht="14.4" x14ac:dyDescent="0.3">
      <c r="A4" s="4"/>
      <c r="B4" s="65"/>
      <c r="C4" s="67"/>
      <c r="D4" s="67"/>
      <c r="E4" s="66"/>
      <c r="F4" s="8"/>
    </row>
    <row r="5" spans="1:26" ht="24.75" customHeight="1" x14ac:dyDescent="0.3">
      <c r="A5" s="68"/>
      <c r="B5" s="69"/>
      <c r="C5" s="70" t="s">
        <v>26</v>
      </c>
      <c r="D5" s="70" t="s">
        <v>28</v>
      </c>
      <c r="E5" s="71"/>
      <c r="F5" s="72"/>
      <c r="G5" s="73"/>
      <c r="H5" s="73"/>
      <c r="I5" s="73"/>
      <c r="J5" s="73"/>
      <c r="K5" s="73"/>
      <c r="L5" s="73"/>
      <c r="M5" s="73"/>
      <c r="N5" s="73"/>
      <c r="O5" s="73"/>
      <c r="P5" s="73"/>
      <c r="Q5" s="73"/>
      <c r="R5" s="73"/>
      <c r="S5" s="73"/>
      <c r="T5" s="73"/>
      <c r="U5" s="73"/>
      <c r="V5" s="73"/>
      <c r="W5" s="73"/>
      <c r="X5" s="73"/>
      <c r="Y5" s="73"/>
      <c r="Z5" s="73"/>
    </row>
    <row r="6" spans="1:26" ht="24.75" customHeight="1" x14ac:dyDescent="0.3">
      <c r="A6" s="20"/>
      <c r="B6" s="74"/>
      <c r="C6" s="75">
        <v>1</v>
      </c>
      <c r="D6" s="75" t="e">
        <f>'IC Risk Assessment'!Y6</f>
        <v>#N/A</v>
      </c>
      <c r="E6" s="76"/>
      <c r="F6" s="77"/>
      <c r="G6" s="73"/>
      <c r="H6" s="73"/>
      <c r="I6" s="73"/>
      <c r="J6" s="73"/>
      <c r="K6" s="73"/>
      <c r="L6" s="73"/>
      <c r="M6" s="73"/>
      <c r="N6" s="73"/>
      <c r="O6" s="73"/>
      <c r="P6" s="73"/>
      <c r="Q6" s="73"/>
      <c r="R6" s="73"/>
      <c r="S6" s="73"/>
      <c r="T6" s="73"/>
      <c r="U6" s="73"/>
      <c r="V6" s="73"/>
      <c r="W6" s="73"/>
      <c r="X6" s="73"/>
      <c r="Y6" s="73"/>
      <c r="Z6" s="73"/>
    </row>
    <row r="7" spans="1:26" ht="24.75" customHeight="1" x14ac:dyDescent="0.3">
      <c r="A7" s="20"/>
      <c r="B7" s="74"/>
      <c r="C7" s="75">
        <v>2</v>
      </c>
      <c r="D7" s="75" t="e">
        <f>'IC Risk Assessment'!Y7</f>
        <v>#N/A</v>
      </c>
      <c r="E7" s="76"/>
      <c r="F7" s="77"/>
      <c r="G7" s="73"/>
      <c r="H7" s="73"/>
      <c r="I7" s="73"/>
      <c r="J7" s="73"/>
      <c r="K7" s="73"/>
      <c r="L7" s="73"/>
      <c r="M7" s="73"/>
      <c r="N7" s="73"/>
      <c r="O7" s="73"/>
      <c r="P7" s="73"/>
      <c r="Q7" s="73"/>
      <c r="R7" s="73"/>
      <c r="S7" s="73"/>
      <c r="T7" s="73"/>
      <c r="U7" s="73"/>
      <c r="V7" s="73"/>
      <c r="W7" s="73"/>
      <c r="X7" s="73"/>
      <c r="Y7" s="73"/>
      <c r="Z7" s="73"/>
    </row>
    <row r="8" spans="1:26" ht="24.75" customHeight="1" x14ac:dyDescent="0.3">
      <c r="A8" s="20"/>
      <c r="B8" s="74"/>
      <c r="C8" s="75">
        <v>3</v>
      </c>
      <c r="D8" s="75" t="e">
        <f>'IC Risk Assessment'!#REF!</f>
        <v>#REF!</v>
      </c>
      <c r="E8" s="76"/>
      <c r="F8" s="77"/>
      <c r="G8" s="73"/>
      <c r="H8" s="73"/>
      <c r="I8" s="73"/>
      <c r="J8" s="73"/>
      <c r="K8" s="73"/>
      <c r="L8" s="73"/>
      <c r="M8" s="73"/>
      <c r="N8" s="73"/>
      <c r="O8" s="73"/>
      <c r="P8" s="73"/>
      <c r="Q8" s="73"/>
      <c r="R8" s="73"/>
      <c r="S8" s="73"/>
      <c r="T8" s="73"/>
      <c r="U8" s="73"/>
      <c r="V8" s="73"/>
      <c r="W8" s="73"/>
      <c r="X8" s="73"/>
      <c r="Y8" s="73"/>
      <c r="Z8" s="73"/>
    </row>
    <row r="9" spans="1:26" ht="24.75" customHeight="1" x14ac:dyDescent="0.3">
      <c r="A9" s="20"/>
      <c r="B9" s="74"/>
      <c r="C9" s="75">
        <v>4</v>
      </c>
      <c r="D9" s="75" t="e">
        <f>'IC Risk Assessment'!Y8</f>
        <v>#N/A</v>
      </c>
      <c r="E9" s="76"/>
      <c r="F9" s="77"/>
      <c r="G9" s="73"/>
      <c r="H9" s="73"/>
      <c r="I9" s="73"/>
      <c r="J9" s="73"/>
      <c r="K9" s="73"/>
      <c r="L9" s="73"/>
      <c r="M9" s="73"/>
      <c r="N9" s="73"/>
      <c r="O9" s="73"/>
      <c r="P9" s="73"/>
      <c r="Q9" s="73"/>
      <c r="R9" s="73"/>
      <c r="S9" s="73"/>
      <c r="T9" s="73"/>
      <c r="U9" s="73"/>
      <c r="V9" s="73"/>
      <c r="W9" s="73"/>
      <c r="X9" s="73"/>
      <c r="Y9" s="73"/>
      <c r="Z9" s="73"/>
    </row>
    <row r="10" spans="1:26" ht="24.75" customHeight="1" x14ac:dyDescent="0.3">
      <c r="A10" s="20"/>
      <c r="B10" s="74"/>
      <c r="C10" s="75">
        <v>5</v>
      </c>
      <c r="D10" s="75" t="e">
        <f>'IC Risk Assessment'!#REF!</f>
        <v>#REF!</v>
      </c>
      <c r="E10" s="76"/>
      <c r="F10" s="77"/>
      <c r="G10" s="73"/>
      <c r="H10" s="73"/>
      <c r="I10" s="73"/>
      <c r="J10" s="73"/>
      <c r="K10" s="73"/>
      <c r="L10" s="73"/>
      <c r="M10" s="73"/>
      <c r="N10" s="73"/>
      <c r="O10" s="73"/>
      <c r="P10" s="73"/>
      <c r="Q10" s="73"/>
      <c r="R10" s="73"/>
      <c r="S10" s="73"/>
      <c r="T10" s="73"/>
      <c r="U10" s="73"/>
      <c r="V10" s="73"/>
      <c r="W10" s="73"/>
      <c r="X10" s="73"/>
      <c r="Y10" s="73"/>
      <c r="Z10" s="73"/>
    </row>
    <row r="11" spans="1:26" ht="24.75" customHeight="1" x14ac:dyDescent="0.3">
      <c r="A11" s="20"/>
      <c r="B11" s="74"/>
      <c r="C11" s="75">
        <v>6</v>
      </c>
      <c r="D11" s="75" t="e">
        <f>'IC Risk Assessment'!Y9</f>
        <v>#N/A</v>
      </c>
      <c r="E11" s="76"/>
      <c r="F11" s="77"/>
      <c r="G11" s="73"/>
      <c r="H11" s="73"/>
      <c r="I11" s="73"/>
      <c r="J11" s="73"/>
      <c r="K11" s="73"/>
      <c r="L11" s="73"/>
      <c r="M11" s="73"/>
      <c r="N11" s="73"/>
      <c r="O11" s="73"/>
      <c r="P11" s="73"/>
      <c r="Q11" s="73"/>
      <c r="R11" s="73"/>
      <c r="S11" s="73"/>
      <c r="T11" s="73"/>
      <c r="U11" s="73"/>
      <c r="V11" s="73"/>
      <c r="W11" s="73"/>
      <c r="X11" s="73"/>
      <c r="Y11" s="73"/>
      <c r="Z11" s="73"/>
    </row>
    <row r="12" spans="1:26" ht="24.75" customHeight="1" x14ac:dyDescent="0.3">
      <c r="A12" s="20"/>
      <c r="B12" s="74"/>
      <c r="C12" s="75">
        <v>7</v>
      </c>
      <c r="D12" s="75" t="e">
        <f>'IC Risk Assessment'!Y10</f>
        <v>#N/A</v>
      </c>
      <c r="E12" s="76"/>
      <c r="F12" s="77"/>
      <c r="G12" s="73"/>
      <c r="H12" s="73"/>
      <c r="I12" s="73"/>
      <c r="J12" s="73"/>
      <c r="K12" s="73"/>
      <c r="L12" s="73"/>
      <c r="M12" s="73"/>
      <c r="N12" s="73"/>
      <c r="O12" s="73"/>
      <c r="P12" s="73"/>
      <c r="Q12" s="73"/>
      <c r="R12" s="73"/>
      <c r="S12" s="73"/>
      <c r="T12" s="73"/>
      <c r="U12" s="73"/>
      <c r="V12" s="73"/>
      <c r="W12" s="73"/>
      <c r="X12" s="73"/>
      <c r="Y12" s="73"/>
      <c r="Z12" s="73"/>
    </row>
    <row r="13" spans="1:26" ht="24.75" customHeight="1" x14ac:dyDescent="0.3">
      <c r="A13" s="78"/>
      <c r="B13" s="79"/>
      <c r="C13" s="75">
        <v>8</v>
      </c>
      <c r="D13" s="75" t="e">
        <f>'IC Risk Assessment'!#REF!</f>
        <v>#REF!</v>
      </c>
      <c r="E13" s="80"/>
      <c r="F13" s="81"/>
      <c r="G13" s="73"/>
      <c r="H13" s="73"/>
      <c r="I13" s="73"/>
      <c r="J13" s="73"/>
      <c r="K13" s="73"/>
      <c r="L13" s="73"/>
      <c r="M13" s="73"/>
      <c r="N13" s="73"/>
      <c r="O13" s="73"/>
      <c r="P13" s="73"/>
      <c r="Q13" s="73"/>
      <c r="R13" s="73"/>
      <c r="S13" s="73"/>
      <c r="T13" s="73"/>
      <c r="U13" s="73"/>
      <c r="V13" s="73"/>
      <c r="W13" s="73"/>
      <c r="X13" s="73"/>
      <c r="Y13" s="73"/>
      <c r="Z13" s="73"/>
    </row>
    <row r="14" spans="1:26" ht="24.75" customHeight="1" x14ac:dyDescent="0.3">
      <c r="A14" s="68"/>
      <c r="B14" s="69"/>
      <c r="C14" s="75">
        <v>9</v>
      </c>
      <c r="D14" s="75" t="e">
        <f>'IC Risk Assessment'!Y11</f>
        <v>#N/A</v>
      </c>
      <c r="E14" s="71"/>
      <c r="F14" s="72"/>
      <c r="G14" s="73"/>
      <c r="H14" s="73"/>
      <c r="I14" s="73"/>
      <c r="J14" s="73"/>
      <c r="K14" s="73"/>
      <c r="L14" s="73"/>
      <c r="M14" s="73"/>
      <c r="N14" s="73"/>
      <c r="O14" s="73"/>
      <c r="P14" s="73"/>
      <c r="Q14" s="73"/>
      <c r="R14" s="73"/>
      <c r="S14" s="73"/>
      <c r="T14" s="73"/>
      <c r="U14" s="73"/>
      <c r="V14" s="73"/>
      <c r="W14" s="73"/>
      <c r="X14" s="73"/>
      <c r="Y14" s="73"/>
      <c r="Z14" s="73"/>
    </row>
    <row r="15" spans="1:26" ht="24.75" customHeight="1" x14ac:dyDescent="0.3">
      <c r="A15" s="68"/>
      <c r="B15" s="69"/>
      <c r="C15" s="75">
        <v>10</v>
      </c>
      <c r="D15" s="75" t="e">
        <f>'IC Risk Assessment'!Y12</f>
        <v>#N/A</v>
      </c>
      <c r="E15" s="71"/>
      <c r="F15" s="72"/>
      <c r="G15" s="73"/>
      <c r="H15" s="73"/>
      <c r="I15" s="73"/>
      <c r="J15" s="73"/>
      <c r="K15" s="73"/>
      <c r="L15" s="73"/>
      <c r="M15" s="73"/>
      <c r="N15" s="73"/>
      <c r="O15" s="73"/>
      <c r="P15" s="73"/>
      <c r="Q15" s="73"/>
      <c r="R15" s="73"/>
      <c r="S15" s="73"/>
      <c r="T15" s="73"/>
      <c r="U15" s="73"/>
      <c r="V15" s="73"/>
      <c r="W15" s="73"/>
      <c r="X15" s="73"/>
      <c r="Y15" s="73"/>
      <c r="Z15" s="73"/>
    </row>
    <row r="16" spans="1:26" ht="24.75" customHeight="1" x14ac:dyDescent="0.3">
      <c r="A16" s="68"/>
      <c r="B16" s="69"/>
      <c r="C16" s="75">
        <v>11</v>
      </c>
      <c r="D16" s="75" t="e">
        <f>'IC Risk Assessment'!Y13</f>
        <v>#N/A</v>
      </c>
      <c r="E16" s="71"/>
      <c r="F16" s="72"/>
      <c r="G16" s="73"/>
      <c r="H16" s="73"/>
      <c r="I16" s="73"/>
      <c r="J16" s="73"/>
      <c r="K16" s="73"/>
      <c r="L16" s="73"/>
      <c r="M16" s="73"/>
      <c r="N16" s="73"/>
      <c r="O16" s="73"/>
      <c r="P16" s="73"/>
      <c r="Q16" s="73"/>
      <c r="R16" s="73"/>
      <c r="S16" s="73"/>
      <c r="T16" s="73"/>
      <c r="U16" s="73"/>
      <c r="V16" s="73"/>
      <c r="W16" s="73"/>
      <c r="X16" s="73"/>
      <c r="Y16" s="73"/>
      <c r="Z16" s="73"/>
    </row>
    <row r="17" spans="1:26" ht="24.75" customHeight="1" x14ac:dyDescent="0.3">
      <c r="A17" s="68"/>
      <c r="B17" s="69"/>
      <c r="C17" s="75">
        <v>12</v>
      </c>
      <c r="D17" s="75" t="e">
        <f>'IC Risk Assessment'!#REF!</f>
        <v>#REF!</v>
      </c>
      <c r="E17" s="71"/>
      <c r="F17" s="72"/>
      <c r="G17" s="73"/>
      <c r="H17" s="73"/>
      <c r="I17" s="73"/>
      <c r="J17" s="73"/>
      <c r="K17" s="73"/>
      <c r="L17" s="73"/>
      <c r="M17" s="73"/>
      <c r="N17" s="73"/>
      <c r="O17" s="73"/>
      <c r="P17" s="73"/>
      <c r="Q17" s="73"/>
      <c r="R17" s="73"/>
      <c r="S17" s="73"/>
      <c r="T17" s="73"/>
      <c r="U17" s="73"/>
      <c r="V17" s="73"/>
      <c r="W17" s="73"/>
      <c r="X17" s="73"/>
      <c r="Y17" s="73"/>
      <c r="Z17" s="73"/>
    </row>
    <row r="18" spans="1:26" ht="24.75" customHeight="1" x14ac:dyDescent="0.3">
      <c r="A18" s="68"/>
      <c r="B18" s="69"/>
      <c r="C18" s="75">
        <v>13</v>
      </c>
      <c r="D18" s="75" t="e">
        <f>'IC Risk Assessment'!Y14</f>
        <v>#N/A</v>
      </c>
      <c r="E18" s="71"/>
      <c r="F18" s="72"/>
      <c r="G18" s="73"/>
      <c r="H18" s="73"/>
      <c r="I18" s="73"/>
      <c r="J18" s="73"/>
      <c r="K18" s="73"/>
      <c r="L18" s="73"/>
      <c r="M18" s="73"/>
      <c r="N18" s="73"/>
      <c r="O18" s="73"/>
      <c r="P18" s="73"/>
      <c r="Q18" s="73"/>
      <c r="R18" s="73"/>
      <c r="S18" s="73"/>
      <c r="T18" s="73"/>
      <c r="U18" s="73"/>
      <c r="V18" s="73"/>
      <c r="W18" s="73"/>
      <c r="X18" s="73"/>
      <c r="Y18" s="73"/>
      <c r="Z18" s="73"/>
    </row>
    <row r="19" spans="1:26" ht="24.75" customHeight="1" x14ac:dyDescent="0.3">
      <c r="A19" s="68"/>
      <c r="B19" s="69"/>
      <c r="C19" s="75">
        <v>14</v>
      </c>
      <c r="D19" s="75" t="e">
        <f>'IC Risk Assessment'!#REF!</f>
        <v>#REF!</v>
      </c>
      <c r="E19" s="71"/>
      <c r="F19" s="72"/>
      <c r="G19" s="73"/>
      <c r="H19" s="73"/>
      <c r="I19" s="73"/>
      <c r="J19" s="73"/>
      <c r="K19" s="73"/>
      <c r="L19" s="73"/>
      <c r="M19" s="73"/>
      <c r="N19" s="73"/>
      <c r="O19" s="73"/>
      <c r="P19" s="73"/>
      <c r="Q19" s="73"/>
      <c r="R19" s="73"/>
      <c r="S19" s="73"/>
      <c r="T19" s="73"/>
      <c r="U19" s="73"/>
      <c r="V19" s="73"/>
      <c r="W19" s="73"/>
      <c r="X19" s="73"/>
      <c r="Y19" s="73"/>
      <c r="Z19" s="73"/>
    </row>
    <row r="20" spans="1:26" ht="24.75" customHeight="1" x14ac:dyDescent="0.3">
      <c r="A20" s="68"/>
      <c r="B20" s="69"/>
      <c r="C20" s="75">
        <v>15</v>
      </c>
      <c r="D20" s="75" t="e">
        <f>'IC Risk Assessment'!Y15</f>
        <v>#N/A</v>
      </c>
      <c r="E20" s="71"/>
      <c r="F20" s="72"/>
      <c r="G20" s="73"/>
      <c r="H20" s="73"/>
      <c r="I20" s="73"/>
      <c r="J20" s="73"/>
      <c r="K20" s="73"/>
      <c r="L20" s="73"/>
      <c r="M20" s="73"/>
      <c r="N20" s="73"/>
      <c r="O20" s="73"/>
      <c r="P20" s="73"/>
      <c r="Q20" s="73"/>
      <c r="R20" s="73"/>
      <c r="S20" s="73"/>
      <c r="T20" s="73"/>
      <c r="U20" s="73"/>
      <c r="V20" s="73"/>
      <c r="W20" s="73"/>
      <c r="X20" s="73"/>
      <c r="Y20" s="73"/>
      <c r="Z20" s="73"/>
    </row>
    <row r="21" spans="1:26" ht="24.75" customHeight="1" x14ac:dyDescent="0.3">
      <c r="A21" s="68"/>
      <c r="B21" s="69"/>
      <c r="C21" s="82">
        <v>16</v>
      </c>
      <c r="D21" s="75" t="e">
        <f>'IC Risk Assessment'!Y20</f>
        <v>#N/A</v>
      </c>
      <c r="E21" s="71"/>
      <c r="F21" s="72"/>
      <c r="G21" s="73"/>
      <c r="H21" s="73"/>
      <c r="I21" s="73"/>
      <c r="J21" s="73"/>
      <c r="K21" s="73"/>
      <c r="L21" s="73"/>
      <c r="M21" s="73"/>
      <c r="N21" s="73"/>
      <c r="O21" s="73"/>
      <c r="P21" s="73"/>
      <c r="Q21" s="73"/>
      <c r="R21" s="73"/>
      <c r="S21" s="73"/>
      <c r="T21" s="73"/>
      <c r="U21" s="73"/>
      <c r="V21" s="73"/>
      <c r="W21" s="73"/>
      <c r="X21" s="73"/>
      <c r="Y21" s="73"/>
      <c r="Z21" s="73"/>
    </row>
    <row r="22" spans="1:26" ht="15.75" customHeight="1" x14ac:dyDescent="0.3">
      <c r="A22" s="9"/>
      <c r="B22" s="83"/>
      <c r="C22" s="84"/>
      <c r="D22" s="84"/>
      <c r="E22" s="85"/>
      <c r="F22" s="19"/>
    </row>
    <row r="23" spans="1:26" ht="15.75" customHeight="1" x14ac:dyDescent="0.3">
      <c r="A23" s="9"/>
      <c r="B23" s="83"/>
      <c r="C23" s="84"/>
      <c r="D23" s="84"/>
      <c r="E23" s="85"/>
      <c r="F23" s="19"/>
    </row>
    <row r="24" spans="1:26" ht="15.75" customHeight="1" x14ac:dyDescent="0.3">
      <c r="A24" s="9"/>
      <c r="B24" s="86"/>
      <c r="C24" s="87"/>
      <c r="D24" s="87"/>
      <c r="E24" s="88"/>
      <c r="F24" s="19"/>
    </row>
    <row r="25" spans="1:26" ht="4.5" customHeight="1" x14ac:dyDescent="0.3">
      <c r="A25" s="58"/>
      <c r="B25" s="59"/>
      <c r="C25" s="59"/>
      <c r="D25" s="59"/>
      <c r="E25" s="59"/>
      <c r="F25" s="60"/>
    </row>
    <row r="26" spans="1:26" ht="15.75" customHeight="1" x14ac:dyDescent="0.3"/>
    <row r="27" spans="1:26" ht="15.75" customHeight="1" x14ac:dyDescent="0.3"/>
    <row r="28" spans="1:26" ht="15.75" customHeight="1" x14ac:dyDescent="0.3"/>
    <row r="29" spans="1:26" ht="15.75" customHeight="1" x14ac:dyDescent="0.3"/>
    <row r="30" spans="1:26" ht="15.75" customHeight="1" x14ac:dyDescent="0.3"/>
    <row r="31" spans="1:26" ht="15.75" customHeight="1" x14ac:dyDescent="0.3"/>
    <row r="32" spans="1: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C3:D3"/>
  </mergeCells>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x14ac:dyDescent="0.3"/>
  <cols>
    <col min="1" max="1" width="0.88671875" customWidth="1"/>
    <col min="2" max="2" width="9.6640625" customWidth="1"/>
    <col min="3" max="3" width="27.33203125" customWidth="1"/>
    <col min="4" max="4" width="77.109375" customWidth="1"/>
    <col min="5" max="5" width="10.33203125" customWidth="1"/>
    <col min="6" max="6" width="0.88671875" customWidth="1"/>
    <col min="7" max="26" width="8.6640625" customWidth="1"/>
  </cols>
  <sheetData>
    <row r="1" spans="1:26" ht="4.5" customHeight="1" x14ac:dyDescent="0.3">
      <c r="A1" s="1"/>
      <c r="B1" s="2"/>
      <c r="C1" s="2"/>
      <c r="D1" s="2"/>
      <c r="E1" s="2"/>
      <c r="F1" s="3"/>
    </row>
    <row r="2" spans="1:26" ht="14.4" x14ac:dyDescent="0.3">
      <c r="A2" s="4"/>
      <c r="B2" s="62"/>
      <c r="C2" s="63"/>
      <c r="D2" s="63"/>
      <c r="E2" s="64"/>
      <c r="F2" s="8"/>
    </row>
    <row r="3" spans="1:26" ht="18" x14ac:dyDescent="0.35">
      <c r="A3" s="4"/>
      <c r="B3" s="65"/>
      <c r="C3" s="89"/>
      <c r="D3" s="89"/>
      <c r="E3" s="66"/>
      <c r="F3" s="8"/>
    </row>
    <row r="4" spans="1:26" ht="14.4" x14ac:dyDescent="0.3">
      <c r="A4" s="4"/>
      <c r="B4" s="65"/>
      <c r="C4" s="67"/>
      <c r="D4" s="67"/>
      <c r="E4" s="66"/>
      <c r="F4" s="8"/>
    </row>
    <row r="5" spans="1:26" ht="24.75" customHeight="1" x14ac:dyDescent="0.3">
      <c r="A5" s="68"/>
      <c r="B5" s="69"/>
      <c r="C5" s="106" t="s">
        <v>29</v>
      </c>
      <c r="D5" s="107"/>
      <c r="E5" s="71"/>
      <c r="F5" s="72"/>
      <c r="G5" s="73"/>
      <c r="H5" s="73"/>
      <c r="I5" s="73"/>
      <c r="J5" s="73"/>
      <c r="K5" s="73"/>
      <c r="L5" s="73"/>
      <c r="M5" s="73"/>
      <c r="N5" s="73"/>
      <c r="O5" s="73"/>
      <c r="P5" s="73"/>
      <c r="Q5" s="73"/>
      <c r="R5" s="73"/>
      <c r="S5" s="73"/>
      <c r="T5" s="73"/>
      <c r="U5" s="73"/>
      <c r="V5" s="73"/>
      <c r="W5" s="73"/>
      <c r="X5" s="73"/>
      <c r="Y5" s="73"/>
      <c r="Z5" s="73"/>
    </row>
    <row r="6" spans="1:26" ht="51" customHeight="1" x14ac:dyDescent="0.3">
      <c r="A6" s="20"/>
      <c r="B6" s="74"/>
      <c r="C6" s="90" t="s">
        <v>30</v>
      </c>
      <c r="D6" s="91" t="s">
        <v>31</v>
      </c>
      <c r="E6" s="76"/>
      <c r="F6" s="77"/>
      <c r="G6" s="73"/>
      <c r="H6" s="73"/>
      <c r="I6" s="73"/>
      <c r="J6" s="73"/>
      <c r="K6" s="73"/>
      <c r="L6" s="73"/>
      <c r="M6" s="73"/>
      <c r="N6" s="73"/>
      <c r="O6" s="73"/>
      <c r="P6" s="73"/>
      <c r="Q6" s="73"/>
      <c r="R6" s="73"/>
      <c r="S6" s="73"/>
      <c r="T6" s="73"/>
      <c r="U6" s="73"/>
      <c r="V6" s="73"/>
      <c r="W6" s="73"/>
      <c r="X6" s="73"/>
      <c r="Y6" s="73"/>
      <c r="Z6" s="73"/>
    </row>
    <row r="7" spans="1:26" ht="82.5" customHeight="1" x14ac:dyDescent="0.3">
      <c r="A7" s="20"/>
      <c r="B7" s="74"/>
      <c r="C7" s="90" t="s">
        <v>6</v>
      </c>
      <c r="D7" s="91" t="s">
        <v>32</v>
      </c>
      <c r="E7" s="76"/>
      <c r="F7" s="77"/>
      <c r="G7" s="73"/>
      <c r="H7" s="73"/>
      <c r="I7" s="73"/>
      <c r="J7" s="73"/>
      <c r="K7" s="73"/>
      <c r="L7" s="73"/>
      <c r="M7" s="73"/>
      <c r="N7" s="73"/>
      <c r="O7" s="73"/>
      <c r="P7" s="73"/>
      <c r="Q7" s="73"/>
      <c r="R7" s="73"/>
      <c r="S7" s="73"/>
      <c r="T7" s="73"/>
      <c r="U7" s="73"/>
      <c r="V7" s="73"/>
      <c r="W7" s="73"/>
      <c r="X7" s="73"/>
      <c r="Y7" s="73"/>
      <c r="Z7" s="73"/>
    </row>
    <row r="8" spans="1:26" ht="51.75" customHeight="1" x14ac:dyDescent="0.3">
      <c r="A8" s="20"/>
      <c r="B8" s="74"/>
      <c r="C8" s="90" t="s">
        <v>33</v>
      </c>
      <c r="D8" s="91" t="s">
        <v>34</v>
      </c>
      <c r="E8" s="76"/>
      <c r="F8" s="77"/>
      <c r="G8" s="73"/>
      <c r="H8" s="73"/>
      <c r="I8" s="73"/>
      <c r="J8" s="73"/>
      <c r="K8" s="73"/>
      <c r="L8" s="73"/>
      <c r="M8" s="73"/>
      <c r="N8" s="73"/>
      <c r="O8" s="73"/>
      <c r="P8" s="73"/>
      <c r="Q8" s="73"/>
      <c r="R8" s="73"/>
      <c r="S8" s="73"/>
      <c r="T8" s="73"/>
      <c r="U8" s="73"/>
      <c r="V8" s="73"/>
      <c r="W8" s="73"/>
      <c r="X8" s="73"/>
      <c r="Y8" s="73"/>
      <c r="Z8" s="73"/>
    </row>
    <row r="9" spans="1:26" ht="24.75" customHeight="1" x14ac:dyDescent="0.3">
      <c r="A9" s="20"/>
      <c r="B9" s="74"/>
      <c r="C9" s="92" t="s">
        <v>35</v>
      </c>
      <c r="D9" s="93" t="s">
        <v>36</v>
      </c>
      <c r="E9" s="76"/>
      <c r="F9" s="77"/>
      <c r="G9" s="73"/>
      <c r="H9" s="73"/>
      <c r="I9" s="73"/>
      <c r="J9" s="73"/>
      <c r="K9" s="73"/>
      <c r="L9" s="73"/>
      <c r="M9" s="73"/>
      <c r="N9" s="73"/>
      <c r="O9" s="73"/>
      <c r="P9" s="73"/>
      <c r="Q9" s="73"/>
      <c r="R9" s="73"/>
      <c r="S9" s="73"/>
      <c r="T9" s="73"/>
      <c r="U9" s="73"/>
      <c r="V9" s="73"/>
      <c r="W9" s="73"/>
      <c r="X9" s="73"/>
      <c r="Y9" s="73"/>
      <c r="Z9" s="73"/>
    </row>
    <row r="10" spans="1:26" ht="14.4" x14ac:dyDescent="0.3">
      <c r="A10" s="9"/>
      <c r="B10" s="83"/>
      <c r="C10" s="84"/>
      <c r="D10" s="84"/>
      <c r="E10" s="85"/>
      <c r="F10" s="19"/>
    </row>
    <row r="11" spans="1:26" ht="14.4" x14ac:dyDescent="0.3">
      <c r="A11" s="9"/>
      <c r="B11" s="83"/>
      <c r="C11" s="84"/>
      <c r="D11" s="84"/>
      <c r="E11" s="85"/>
      <c r="F11" s="19"/>
    </row>
    <row r="12" spans="1:26" ht="222.75" customHeight="1" x14ac:dyDescent="0.3">
      <c r="A12" s="9"/>
      <c r="B12" s="86"/>
      <c r="C12" s="87"/>
      <c r="D12" s="87"/>
      <c r="E12" s="88"/>
      <c r="F12" s="19"/>
    </row>
    <row r="13" spans="1:26" ht="4.5" customHeight="1" x14ac:dyDescent="0.3">
      <c r="A13" s="58"/>
      <c r="B13" s="59"/>
      <c r="C13" s="59"/>
      <c r="D13" s="59"/>
      <c r="E13" s="59"/>
      <c r="F13" s="60"/>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C5:D5"/>
  </mergeCells>
  <printOptions horizontalCentered="1" verticalCentered="1"/>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IC Risk Assessment</vt:lpstr>
      <vt:lpstr>RISK ASSESSMENT PRIORITY</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Rochelle Beard</cp:lastModifiedBy>
  <dcterms:created xsi:type="dcterms:W3CDTF">2016-07-16T21:30:03Z</dcterms:created>
  <dcterms:modified xsi:type="dcterms:W3CDTF">2024-04-24T15:47:40Z</dcterms:modified>
</cp:coreProperties>
</file>